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Cart 1 " sheetId="1" r:id="rId1"/>
    <sheet name="套书分卷信息" sheetId="2" r:id="rId2"/>
  </sheets>
  <definedNames/>
  <calcPr fullCalcOnLoad="1"/>
</workbook>
</file>

<file path=xl/sharedStrings.xml><?xml version="1.0" encoding="utf-8"?>
<sst xmlns="http://schemas.openxmlformats.org/spreadsheetml/2006/main" count="6653" uniqueCount="2641">
  <si>
    <t>ISBN</t>
  </si>
  <si>
    <t>ISBN10</t>
  </si>
  <si>
    <t/>
  </si>
  <si>
    <t>9781444333602</t>
  </si>
  <si>
    <t>Paper</t>
  </si>
  <si>
    <t>IN PRODUCTION</t>
  </si>
  <si>
    <t>216</t>
  </si>
  <si>
    <t>Photography After Conceptual Art</t>
  </si>
  <si>
    <t>STMS OXFORD SOC.SCI &amp; HUMANITI</t>
  </si>
  <si>
    <t>1444333607</t>
  </si>
  <si>
    <t>Wiley-Blackwell</t>
  </si>
  <si>
    <t>1</t>
  </si>
  <si>
    <t>Art History Special Issues</t>
  </si>
  <si>
    <t>ST</t>
  </si>
  <si>
    <t>N/A</t>
  </si>
  <si>
    <t xml:space="preserve"> </t>
  </si>
  <si>
    <t>Art History &amp; Theory</t>
  </si>
  <si>
    <t>Diarmuid Costello</t>
  </si>
  <si>
    <t xml:space="preserve">Although many believe that photography has emerged as post-conceptual art's pre-eminent medium, there is as yet little consensus about the state of contemporary photographic art. What exactly is at stake? Photography After Conceptual Art presents a series of original essays that address substantive theoretical, historical, and aesthetic issues raised by post 1960s photography as a mainstream artistic medium - particularly in light of the oft-heard critique of the arts' 'post-medium' condition. Contributions trace photographic art's remarkable transformation from the 'non-aesthetic' uses of the medium associated with various conceptual and post-conceptual practices of the 1960s and 70s to the large scale pictorial colour images that have dominated the medium since the 90s. The theoretical and aesthetic implications of this historical metamorphosis are considered from a number of conflicting theoretical perspectives. Among the influential artists discussed are Ed Ruscha, Bernd and Hilla Becher, Douglas Huebler, Mel Bochner, Sherrie Levine, Roni Horn, Thomas Demand, and Jeff Wall - whose work is considered from the perspectives of Martin Heidegger, Theodor Adorno, Gilles Deleuze, Roland Barthes, and Michael Fried, and several others. Photography After Conceptual Art offers an insightful and illuminating snapshot of the current state of debate in the realm of photographic art.   </t>
  </si>
  <si>
    <t xml:space="preserve">Photography After Conceptual Art presents a series of original essays that address substantive theoretical, historical, and aesthetic issues raised by post-1960s photography as a mainstream artistic medium.      </t>
  </si>
  <si>
    <t>http://www.wileyeurope.com/remtitle.cgi?1444333607</t>
  </si>
  <si>
    <t>9780470554364</t>
  </si>
  <si>
    <t>1056</t>
  </si>
  <si>
    <t>Wiley CPA Exam Review 2011, Financial Accounting and Reporting</t>
  </si>
  <si>
    <t>ACCOUNTING</t>
  </si>
  <si>
    <t>0470554363</t>
  </si>
  <si>
    <t>Wiley</t>
  </si>
  <si>
    <t>8</t>
  </si>
  <si>
    <t>PT</t>
  </si>
  <si>
    <t>21.59 x 27.94 cm.</t>
  </si>
  <si>
    <t>CPA / Review</t>
  </si>
  <si>
    <t>Patrick R. Delaney</t>
  </si>
  <si>
    <t>The Financial Accounting and Reporting Volume of the Wiley CPA Examination Study Guides arms readers with detailed outlines and study guidelines, plus skill-building problems and solutions, that help the CPA candidates identify, focus on, and master the specific topics that need the most work. Many of the practice questions are taken from previous exams, and care was taken to ensure that they cover all the information candidates need to master in order to pass the new computerized Uniform CPA Examination.</t>
  </si>
  <si>
    <t xml:space="preserve">2011 will see the greatest changes to the CPA Exam in terms of content and format.  This edition provides the most up-to-date coverage for the new exam.  </t>
  </si>
  <si>
    <t>http://www.wileyeurope.com/remtitle.cgi?0470554363</t>
  </si>
  <si>
    <t>9780470554371</t>
  </si>
  <si>
    <t>EDITORIAL STAGE</t>
  </si>
  <si>
    <t>744</t>
  </si>
  <si>
    <t>Wiley CPA Exam Review 2011, Regulation</t>
  </si>
  <si>
    <t>0470554371</t>
  </si>
  <si>
    <t>The Regulation Volume of the Wiley CPA Examination Study Guides arms readers with detailed outlines and study guidelines, plus skill-building problems and solutions, that help the CPA candidates identify, focus on, and master the specific topics that need the most work. Many of the practice questions are taken from previous exams, and care was taken to ensure that they cover all the information candidates need to master in order to pass the new computerized Uniform CPA Examination.</t>
  </si>
  <si>
    <t>http://www.wileyeurope.com/remtitle.cgi?0470554371</t>
  </si>
  <si>
    <t>9780470633663</t>
  </si>
  <si>
    <t>384</t>
  </si>
  <si>
    <t>Wiley IFRS for SMEs Implementation Toolkit  + Companion Website: Implementation Toolkit for SMEs under IFRS</t>
  </si>
  <si>
    <t>0470633662</t>
  </si>
  <si>
    <t>18.73 x 23.50 cm.</t>
  </si>
  <si>
    <t>International Accounting</t>
  </si>
  <si>
    <t>Ralph Nach</t>
  </si>
  <si>
    <t xml:space="preserve">Wiley IFRS SME's Implementation Toolkit serves as a practical guide for accountants and auditors to implement the simplified IFRS framework for small and medium-sized entities that was issued in 2009.  It provides valuable insights into deciding whether the framework is appropriate, comparing it to other financial reporting alternatives, communicating with financial statement users, developing and executing an implementation plan, and, for readers engaged in the practice of public accounting, drafting appropriate compilation, review, and audit reports. This subject is especially timely due to the recent issuance of the framework and the continued trend of US GAAP and Full IFRS becoming too costly and complex for many small and medium-sized businesses to comply with. Wiley IFRS SME's Implementation Toolkit also includes internet-accessible, downloadable form letters, sample correspondence, and work programs to edit and tailor to your own needs.  </t>
  </si>
  <si>
    <t xml:space="preserve">Provides concise, practical resources for all aspects of conversion, implementation and financial accounting for corporate accounting and finance professionals, including tools for value-added services to clients  </t>
  </si>
  <si>
    <t>http://www.wileyeurope.com/remtitle.cgi?0470633662</t>
  </si>
  <si>
    <t>9780470554357</t>
  </si>
  <si>
    <t>408</t>
  </si>
  <si>
    <t>Wiley CPA Exam Review 2011, Business Environment and Concepts</t>
  </si>
  <si>
    <t>0470554355</t>
  </si>
  <si>
    <t>The Business Environment and Concepts Volume of the Wiley CPA Examination Study Guides arms readers with detailed outlines and study guidelines, plus skill-building problems and solutions, that help the CPA candidates identify, focus on, and master the specific topics that need the most work. Many of the practice questions are taken from previous exams, and care was taken to ensure that they cover all the information candidates need to master in order to pass the new computerized Uniform CPA Examination.</t>
  </si>
  <si>
    <t xml:space="preserve">2011 will see the greatest changes to the CPA Exam in terms of content and format.  This edition provides the most up-to-date coverage for the new exam.  </t>
  </si>
  <si>
    <t>http://www.wileyeurope.com/remtitle.cgi?0470554355</t>
  </si>
  <si>
    <t>9780470554388</t>
  </si>
  <si>
    <t>Wiley CPA Exam Review 2011, 4-volume Set</t>
  </si>
  <si>
    <t>047055438X</t>
  </si>
  <si>
    <t>The Wiley CPA Examination Study Guides arm readers with detailed outlines and study guidelines, plus skill-building problems and solutions, that help the CPA candidates identify, focus on, and master the specific topics that need the most work. Many of the practice questions are taken from previous exams, and care was taken to ensure that they cover all the information candidates need to master in order to pass the new computerized Uniform CPA Examination.</t>
  </si>
  <si>
    <t>http://www.wileyeurope.com/remtitle.cgi?047055438X</t>
  </si>
  <si>
    <t>9780470554395</t>
  </si>
  <si>
    <t>1392</t>
  </si>
  <si>
    <t>Wiley GAAP: Interpretation and Application of Generally Accepted Accounting Principles 2011</t>
  </si>
  <si>
    <t>0470554398</t>
  </si>
  <si>
    <t>9</t>
  </si>
  <si>
    <t>GAAP</t>
  </si>
  <si>
    <t>Barry J. Epstein</t>
  </si>
  <si>
    <t xml:space="preserve">The most comprehensive coverage of all the pronouncements in a single volume--complete coverage of the entire GAAP hierarchy.  </t>
  </si>
  <si>
    <t>Compiling the most comprehensive coverage of all the pronouncements in a single volume, Wiley GAAP 2011 includes more real-world examples and illustrations than any other source of its kind. This perennial bestseller provides a thorough study and analysis of all generally accepted accounting principles (GAAP) set forth in the pronouncements of the Financial Accounting Standards Board (FASB). This mainstay explains all pronouncements with relevant terminology and practice-oriented, real-world examples. Accountants, CPAs, and financial professionals will continually refer to this resource for coverage of the entire GAAP hierarchy.</t>
  </si>
  <si>
    <t>http://www.wileyeurope.com/remtitle.cgi?0470554398</t>
  </si>
  <si>
    <t>9780470647912</t>
  </si>
  <si>
    <t>496</t>
  </si>
  <si>
    <t>Wiley IFRS: Practical Implementation Guide and Workbook, 3rd Edition</t>
  </si>
  <si>
    <t>0470647914</t>
  </si>
  <si>
    <t>3</t>
  </si>
  <si>
    <t>Wiley Regulatory Reporting</t>
  </si>
  <si>
    <t>Abbas A. Mirza</t>
  </si>
  <si>
    <t xml:space="preserve">Wiley IFRS: Practical Implementation Guide and Workbook, 3rd edition, is a reference guide on IFRS/IAS that includes easy-to-understand explanations of IFRS/IAS standards, practical insights, case studies with solutions, and illustrations with multiple choice questions and solutions. Also included are excerpts from published financial statements across the globe. The book greatly facilitates understanding of the practical implementation issues involved in applying these complex "principles-based" standards. The Third Edition includes ten recently issued/revised IFRS standards including business combinations, financial instruments and newly issued IFRS for SMEs, as well as new IFRIC (International Financial Reporting Interpretations Committee) projects.  </t>
  </si>
  <si>
    <t xml:space="preserve">The large-scale adoption of the International Financial Reporting Standards (IFRS) globally creates an urgent need for this one-step resource of lucid explanations and comprehensive guidance of the complex standards  </t>
  </si>
  <si>
    <t>http://www.wileyeurope.com/remtitle.cgi?0470647914</t>
  </si>
  <si>
    <t>9780470614716</t>
  </si>
  <si>
    <t>Wiley IFRS for SMEs: Practical Implementation Guide and Workbook</t>
  </si>
  <si>
    <t>0470614714</t>
  </si>
  <si>
    <t xml:space="preserve">IFRS for SMEs Practical Implementation Guide and Workbook is a quick reference guide on IFRS for smaller and medium-sized entities, including US-based private companies that choose to adopt the standard, and includes easy to understand outlines of the IFRS for SMEs standard, practical insights, case studies with solutions, illustrations, and multiple choice questions with solutions.  The book greatly facilitates understanding of the practical implementation issues involved in applying this new, principles-based standard.  </t>
  </si>
  <si>
    <t xml:space="preserve">The newly promulgated IFRS standard for small and medium-sized entities (SMEs) provides privately-held entities worldwide with an important and appealing new option for their financial reporting needs.  This book provides easy-to-understand guidance and brings clarity to practical applications of IFRS for SMEs.  </t>
  </si>
  <si>
    <t>http://www.wileyeurope.com/remtitle.cgi?0470614714</t>
  </si>
  <si>
    <t>9780470382547</t>
  </si>
  <si>
    <t>512</t>
  </si>
  <si>
    <t>WILEY International Financial Reporting Standards for SMEs: Interpretation and Application</t>
  </si>
  <si>
    <t>0470382546</t>
  </si>
  <si>
    <t>5</t>
  </si>
  <si>
    <t>19.05 x 23.50 cm.</t>
  </si>
  <si>
    <t xml:space="preserve">Wiley IFRS-SME provides concise coverage of the new, simplified accounting framework issued by the International Accounting Standard Board (IASB), for small and medium-sized companies.  It provides insight to determine whether adoption of the standard will be cost-beneficial and provides guidance to transition to the new standard. The chapters are illustrated with examples, decision diagrams, sample disclosures, with the authors insights.  Where appropriate, the new standard is compared with existing US GAAP and discussed in the context with how it simplifies the process of preparing, reviewing and auditing financial statements.  No previous knowledge or experience with  </t>
  </si>
  <si>
    <t xml:space="preserve">Explains the new internationally accepted alternative set of accounting standards for small and medium-sized organizations designed to reduce the cost and complexity of preparing their financial statements  </t>
  </si>
  <si>
    <t>http://www.wileyeurope.com/remtitle.cgi?0470382546</t>
  </si>
  <si>
    <t>9780470554340</t>
  </si>
  <si>
    <t>672</t>
  </si>
  <si>
    <t>Wiley CPA Exam Review 2011, Auditing and Attestation</t>
  </si>
  <si>
    <t>0470554347</t>
  </si>
  <si>
    <t xml:space="preserve">The Auditing and Attestation Volume of the Wiley CPA Examination Study Guides arms readers with detailed outlines and study guidelines, plus skill-building problems and solutions, that help the CPA candidates identify, focus on, and master the specific topics that need the most work. Many of the practice questions are taken from previous exams, and care was taken to ensure that they cover all the information candidates need to master in order to pass the new computerized Uniform CPA Examination.  </t>
  </si>
  <si>
    <t>http://www.wileyeurope.com/remtitle.cgi?0470554347</t>
  </si>
  <si>
    <t>9780470476055</t>
  </si>
  <si>
    <t>C</t>
  </si>
  <si>
    <t>Cloth</t>
  </si>
  <si>
    <t>832</t>
  </si>
  <si>
    <t>Cost of Capital: Applications and Examples, 4th Edition</t>
  </si>
  <si>
    <t>0470476052</t>
  </si>
  <si>
    <t>4</t>
  </si>
  <si>
    <t>Wiley Finance</t>
  </si>
  <si>
    <t>17.78 x 25.40 cm.</t>
  </si>
  <si>
    <t>Valuation</t>
  </si>
  <si>
    <t>Shannon P. Pratt</t>
  </si>
  <si>
    <t xml:space="preserve">The new edition of Cost of Capital: Applications and Examples, Fourth Edition, includes expanded materials on quantifying company-specific risk, expanded chapters on cost of capital issues for financial reporting and transfer pricing.  Also updated is the discussion of cost of capital in the courts with a comprehensive set of case references and a new chapter reconciling cost of capital among various forms of the Income Approach and expanded material reconciling the Income Approach with Valuation Multiples in the Market Approach. Throughout, there are new quotes and citation to relevant material.  </t>
  </si>
  <si>
    <t xml:space="preserve">A completely authoritative text for the valuation expert that lays out the basic tools for one to use immediately when estimating cost of capital or when reviewing an estimate.  </t>
  </si>
  <si>
    <t>http://www.wileyeurope.com/remtitle.cgi?0470476052</t>
  </si>
  <si>
    <t>9780470643334</t>
  </si>
  <si>
    <t>300</t>
  </si>
  <si>
    <t>IFRS Conversion: Issues, Implications, Insights</t>
  </si>
  <si>
    <t>0470643331</t>
  </si>
  <si>
    <t>15.24 x 22.86 cm.</t>
  </si>
  <si>
    <t>Ken Marshall</t>
  </si>
  <si>
    <t xml:space="preserve">IFRS conversion presents challenges to several levels of an organization. The stakeholders at each level need a way to understand what issues IFRS conversion presents to financial reporting and financial systems. They need a way to assess the implications of conversion on their organization, its operating units, and their business processes; and they need to learn about the steps to effecting such conversion. They also need examples from IFRS projects outside the US that offer insights on what to plan forand what to avoid.   In sum, these key audiencesaccounting, tax accounting and tax professionals, executives, board members, and operational managers need a dedicated reference book that addresses conversion to IFRS for US-based companies or those registered with the SEC.   IFRS Conversion: Issues, Implications, Insights will include chapters on the following:      More Than an Accounting Change: An Overview of IFRS and Its Impact    Planning the IT Conversion: Approaches to Enterprise Systems Change    Two Sets of Books? Running IFRS and US GAAP in Parallel    The Perspective from Tax: Tax Accounting, Planning &amp; Compliance    The Implications for Corporate Departments: Treasury &amp; Legal    Compensation Plans &amp; Employee Benefits: The IFRS Implications for HR    The Operations Impact: Budgeting, Forecasting, &amp; Internal Financial Management    The Controls Environment: Financial Risk Management &amp; Internal Controls    The Wider Circle: Change Management, Education, &amp; Investor Relations    A Primer on Conversion Project Management: How IFRS Fits into Enterprise Program Management    </t>
  </si>
  <si>
    <t xml:space="preserve">The US is moving to IFRS. Today, the burning questions have little to do with specific regulations or laws, but focus instead on the challenges of converting a corporate reporting system from GAAP to IFRS. Ernst &amp; Young has answers and highlights opportunties.    </t>
  </si>
  <si>
    <t>http://www.wileyeurope.com/remtitle.cgi?0470643331</t>
  </si>
  <si>
    <t>9780470688311</t>
  </si>
  <si>
    <t>352</t>
  </si>
  <si>
    <t xml:space="preserve">Financial Reporting under IFRS: A Topic Based Approach </t>
  </si>
  <si>
    <t>CHI PROF P/R</t>
  </si>
  <si>
    <t>0470688319</t>
  </si>
  <si>
    <t>2</t>
  </si>
  <si>
    <t>Subsidiary use ONLY cm.</t>
  </si>
  <si>
    <t>Financial Accounting</t>
  </si>
  <si>
    <t>Wolfgang Dick</t>
  </si>
  <si>
    <t xml:space="preserve">This textbook on financial accounting and reporting offers a global perspective on IFRS. It presents the rationale and principles prescribed throughout the IAS/IFRS including numerous examples from international large companies. It develops fundamental skills necessary to read and use the information contained in all financial statements (Balance Sheet, P Equity). The last part is oriented towards the use of the financial statements:   the analysis of the firms performance and its risks. Group accounts are therefore introduced along with the Statement of Cash-flows and the Statement of Change in Owners Equity. Throughout the book special topics are covered, such as Derivatives and Hedge accounting (IAS 39), Business Combination (IFRS 3), Operating Segments (IFRS 8).   IFRS are quite different from other sets of accounting standards, and are fundamentally different from US-GAAP in that they are principals based, and not based on detailed rules. Students must be able to make assumptions, hypothesizes, and estimations leading them to an accounting treatment consistent with the general objective of financial statements under IFRS. This book explains the principles, and illustrates them based on numerous excerpts of financial reports and examples.      </t>
  </si>
  <si>
    <t xml:space="preserve">Gives a concise, clear guide to the implementation of IFRS in financial reporting, illustrated with many examples and real-world accounts and reports  </t>
  </si>
  <si>
    <t>http://www.wileyeurope.com/remtitle.cgi?0470688319</t>
  </si>
  <si>
    <t>9781742166148</t>
  </si>
  <si>
    <t>400</t>
  </si>
  <si>
    <t>MANAGEMENT ACCOUNTING 2E</t>
  </si>
  <si>
    <t>HE AUST WILEY ADAPTATION</t>
  </si>
  <si>
    <t>1742166148</t>
  </si>
  <si>
    <t>Corporate/Managerial Accounting</t>
  </si>
  <si>
    <t>Not in Catalog</t>
  </si>
  <si>
    <t>9781405192972</t>
  </si>
  <si>
    <t>Life in the World's Oceans: Diversity, Distribution, and Abundance</t>
  </si>
  <si>
    <t>STMS OXFORD LIFE SCIENCES</t>
  </si>
  <si>
    <t>1405192976</t>
  </si>
  <si>
    <t>Fish &amp; Fisheries</t>
  </si>
  <si>
    <t>Alasdair McIntyre</t>
  </si>
  <si>
    <t>Life in the Worlds Oceans: Diversity, Abundance and Distribution is a true landmark publication.    Comprising the synthesis and analysis of the results of the Census of Marine Life this most important book brings together the work of around 2000 scientists from 80 nations around the globe.   The book is broadly divided into four sections, covering oceans past, oceans present, oceans future and a final section covering the utilisation of the data which has been gathered, and the coordination and communication of the results.   Edited by Professor Alasdair Mcintyre, Marine Life is a book which should find a place on the shelves of all marine scientists, ecologists, conservation biologists, oceanographers, fisheries scientists and environmental biologists. All universities and research establishments where biological, earth and fisheries science are studied and taught should have copies of this essential book on their shelves.</t>
  </si>
  <si>
    <t>This landmark publication brings together more than 10 years' worth of research from scientists around the world. It belongs on the bookshelf of every marine scientist and student.</t>
  </si>
  <si>
    <t>http://www.wileyeurope.com/remtitle.cgi?1405192976</t>
  </si>
  <si>
    <t>9780470744987</t>
  </si>
  <si>
    <t>136</t>
  </si>
  <si>
    <t>Post-Traumatic Urbanism: Architectural Design</t>
  </si>
  <si>
    <t>32</t>
  </si>
  <si>
    <t>ACADEMY GROUP</t>
  </si>
  <si>
    <t>0470744987</t>
  </si>
  <si>
    <t>Architectural Design</t>
  </si>
  <si>
    <t>20.32 x 25.40 cm.</t>
  </si>
  <si>
    <t>General &amp; Introductory Architecture</t>
  </si>
  <si>
    <t>Charles Rice</t>
  </si>
  <si>
    <t xml:space="preserve">The special issue will gather together a range of creative and provocative contributions to examine the urban impact of trauma. In a comparison between September 11 and Cyclone Katrina, Andrew Benjamin will examine how architectures symbolic function distorts the possibility of an urban response in lower Manhattan, and elides its possibility in New Orleans. Eyal Weizman considers how an engagement with the geography of conflict in the Middle East challenges and reinvigorates the discipline of architectures tools of spatial research. Ole Bouman describes how the VOLUME project has challenged architectural publishing through a focus on the conditions of conflict in cities. Michael Hensel considers what massive change through global warming means for current thinking about an architecture of sustainability. And interviews with figures from Naomi Klein and Paul Collier, to Rajendra Pachauri, along with recent projects by OMA and Foster and Partners, represent a groundbreaking engagement with the urban questions of massive upheaval and continuous conditions of instability. These contributions go beyond architectures agency as a reflex action in disaster response to probe the wider disciplinary and practical questions of design in the aftermath.  </t>
  </si>
  <si>
    <t>http://www.wileyeurope.com/remtitle.cgi?0470744987</t>
  </si>
  <si>
    <t>9780470289105</t>
  </si>
  <si>
    <t>368</t>
  </si>
  <si>
    <t>Evidence-Based Design of Elementary and Secondary Schools</t>
  </si>
  <si>
    <t>ARCHITECTURE/ENGINEERING</t>
  </si>
  <si>
    <t>0470289104</t>
  </si>
  <si>
    <t>20.32 x 23.18 cm.</t>
  </si>
  <si>
    <t>Building Design</t>
  </si>
  <si>
    <t>Peter Lippman</t>
  </si>
  <si>
    <t xml:space="preserve">The only book to take an in-depth, evidence-based design approach to the design of primary and secondary schools. The author, who has years of experience in the design of primary and secondary schools, presents an overview of the current research on the impact of the physical environment on learning and education. Includes more than a dozen in-depth case studies of good school design based on evidence-based research.  </t>
  </si>
  <si>
    <t xml:space="preserve">The only book to take an in-depth, evidence-based design approach to the design of primary and secondary schools.  </t>
  </si>
  <si>
    <t>http://www.wileyeurope.com/remtitle.cgi?0470289104</t>
  </si>
  <si>
    <t>9780470398241</t>
  </si>
  <si>
    <t>328</t>
  </si>
  <si>
    <t>Redeveloping Industrial Sites: A Guide for Architects, Planners, and Developers</t>
  </si>
  <si>
    <t>0470398248</t>
  </si>
  <si>
    <t>Planning</t>
  </si>
  <si>
    <t>Carol Berens</t>
  </si>
  <si>
    <t xml:space="preserve">Written by development expert who is also an architect, this is a guide to redevelopment of industrial brownfield sites for urban planners, developers, architects, and municipalities. Case studies will reveal the lessons learned in these sites, which involve both complex urban design solutions by design practitioners and intricate financing and development solutions by municipalities and private developers.  </t>
  </si>
  <si>
    <t xml:space="preserve">This is a guide to redevelopment of industrial brownfield sites for urban planners, developers, architects, and municipalities.  </t>
  </si>
  <si>
    <t>http://www.wileyeurope.com/remtitle.cgi?0470398248</t>
  </si>
  <si>
    <t>9780470408162</t>
  </si>
  <si>
    <t>224</t>
  </si>
  <si>
    <t>Portfolios for Interior Designers</t>
  </si>
  <si>
    <t>0470408162</t>
  </si>
  <si>
    <t>21.27 x 27.62 cm.</t>
  </si>
  <si>
    <t>Interior Design</t>
  </si>
  <si>
    <t>Maureen Mitton</t>
  </si>
  <si>
    <t xml:space="preserve">This highly illustrated introduction guides the interior designer through all of the steps needed to develop a professional portfolio.   Key features include:   An overview of basic elements and principles of graphic design.   An overview of popular software used in portfolio development and creation. Adobe InDesign, Photoshop, and Illustrator programs are introduced in terms of how each program may be most useful for certain portfolio elements.    An overview of digital file formats and their uses.   Extensive real world examples of portfolios, including illustrations of actual portfolios.   Examples of cover letters, resumes, and a discussion of the job search process.   Advice form design professionals about portfolios, resumes, and interviewing.      </t>
  </si>
  <si>
    <t xml:space="preserve">Guide to portfolio development for interior designers by best-selling author Maureen Mitton.  </t>
  </si>
  <si>
    <t>http://www.wileyeurope.com/remtitle.cgi?0470408162</t>
  </si>
  <si>
    <t>9780470278369</t>
  </si>
  <si>
    <t>544</t>
  </si>
  <si>
    <t>The Professional Practice of Landscape Architecture: A Complete Guide to Starting and Running Your Own Firm, 2nd Edition</t>
  </si>
  <si>
    <t>0470278366</t>
  </si>
  <si>
    <t>Landscape Design</t>
  </si>
  <si>
    <t>Walter Rogers</t>
  </si>
  <si>
    <t xml:space="preserve">This books introduces landscape architecture students to professional practice topics and serves as a sourcebook for emerging professionals looking to start and manage their own firms. It covers topics such as financial management, office administration, and legal regulations, as well as new information on sustainable design issues and current software and web technologies. Contract document templates and case studies of firms are also featured.  </t>
  </si>
  <si>
    <t xml:space="preserve">A single-source reference that guides landscape architects in every aspect of their business practice.  </t>
  </si>
  <si>
    <t>http://www.wileyeurope.com/remtitle.cgi?0470278366</t>
  </si>
  <si>
    <t>9780470463345</t>
  </si>
  <si>
    <t>ACTIVE TITLE</t>
  </si>
  <si>
    <t>64</t>
  </si>
  <si>
    <t>Team Advantage: The Complete Coaching Guide for Team Transformation, Participant's Workbook</t>
  </si>
  <si>
    <t>BUSINESS</t>
  </si>
  <si>
    <t>0470463341</t>
  </si>
  <si>
    <t>Pfeiffer</t>
  </si>
  <si>
    <t>0.20</t>
  </si>
  <si>
    <t>20.32 x 23.50 cm.</t>
  </si>
  <si>
    <t>Management / Leadership</t>
  </si>
  <si>
    <t>D. J. Mitsch</t>
  </si>
  <si>
    <t xml:space="preserve">Coaching Teams for Extraordinary Results provides the missing link to team development.  Training professionals and HR managers are frustrated with the lack of sustainability of most team training programs.  This program begins with a 2-day kick-off workshop where participants are asked to develop a targeted business outcome for the team.  Once the full team has buy in, they meet weekly for 16 weeks with a personal coach to ensure they are working together to achieve their high-performing results.   This product has been tested within large organizations in sales and marketing and was deemed "the secret weapon" to achieving top team performances.    This Participant Workbook provides an overview of the game and team model as well as exercises to guide participants through the 16-week process.   The program materials outlines the four phases to the game (Assessment, Kickoff Workshop, Coaching, Celebration) and the 7 phases of team development (Informing, Forming, Storming, Norming, Performing, Transforming, Affirming).   </t>
  </si>
  <si>
    <t xml:space="preserve">Put some teeth into driving sustainable team performance! With many hit-and-run training programs showing no long-term results, Coaching Teams for Extraordinary Results teaches leaders how to have fun while creating a high-performing team.  This training package combines the skills of learning a team process for execution and accountability and coaching to individual skill sets while achieving key business outcomes.   </t>
  </si>
  <si>
    <t>http://www.wileyeurope.com/remtitle.cgi?0470463341</t>
  </si>
  <si>
    <t>9780470614501</t>
  </si>
  <si>
    <t>256</t>
  </si>
  <si>
    <t>Social Innovation, Inc.: 5 Strategies for Driving Business Growth through Social Change</t>
  </si>
  <si>
    <t>0470614501</t>
  </si>
  <si>
    <t>Jossey-Bass</t>
  </si>
  <si>
    <t>General &amp; Introductory Business &amp; Management</t>
  </si>
  <si>
    <t>Jason Saul</t>
  </si>
  <si>
    <t xml:space="preserve">Social Innovation, Inc. explodes the concept of social responsibility and empowers companies to take back control of the social agenda.    These days, its ok not to be purely altruistic. Consumers purchase hybrid cars not to show solidarity for the environment, but primarily to protect their wallets. Donors can use websites like kiva.org to make micro-loans to poor entrepreneurs--and get their money back with interest. Even Wal-Mart, the worlds largest retailer, didnt see a dime of return on hundreds of millions it has spent on philanthropyuntil it implemented its $4 prescription drug program in 2006. Since its inception, the program has generated more than $2 billion in savings for Wal-Mart customers, particularly the uninsured and Medicare recipients. The business impact has been tremendous: the $4 drug program skyrocketed sales at Wal-Mart and Sams Club pharmacies and attracted scores of new customers who, but for the $4 program, would not have walked into a Wal-Mart. What made Wal-Marts program extraordinary is that it was designed as a business strategy. The initiative had a much greater impact on health care than any grant Wal-Mart could make, and more important, it was sustainable.    To compete in this new economy, companies must find innovative ways to create economic value through positive social change. Social innovation is about making social change work for the business, not the other way around.  Social innovations differ from traditional corporate philanthropy and social responsibility initiatives in four fundamental ways.  Social innovations: 1) are primarily designed to produce business value; 2) leverage the machinery of the business to solve social problems; 3) are scalable and sustainable; and 4) often address market failures.   </t>
  </si>
  <si>
    <t xml:space="preserve">How to turn social change into a business strategy that drives revenue from the nation's leading expert on measuring social impact and advisor to some of America's largest and most influential corporations and institutions.          </t>
  </si>
  <si>
    <t>http://www.wileyeurope.com/remtitle.cgi?0470614501</t>
  </si>
  <si>
    <t>9781405147149</t>
  </si>
  <si>
    <t>320</t>
  </si>
  <si>
    <t>Making Housing more Affordable: The role of intermediate tenures</t>
  </si>
  <si>
    <t>STMS OXFORD PHYSICAL SCIENCES</t>
  </si>
  <si>
    <t>1405147148</t>
  </si>
  <si>
    <t>Real Estate Issues</t>
  </si>
  <si>
    <t>Property &amp; Real Estate</t>
  </si>
  <si>
    <t>Sarah Monk</t>
  </si>
  <si>
    <t>The movement away from traditional rented approaches to meeting the housing needs of those on modest incomes has taken on new momentum in the latest economic cycle.    This book answers some of the questions around affordable housing and low cost home ownership, and whether these intermediate tenures have the potential to play a longer term role in achieving sustainable housing markets.   The editors clarify the principles on which the development of affordable housing and intermediate tenures has been based; analyse the policy instruments used to implement these ideas; and make a preliminary assessment of their longer tem value to households and governments alike.   Making Housing More Affordable: the role of intermediate tenures brings together an evidence base for researchers and policy makers as they assess past experience and work to understand future options.    The book draws mainly on experience of the intermediate housing market in England but also on examples of policies that have been implemented across the world. It clarifies both the challenges and the achievements of governments in providing a well operating intermediate market that can help meet the fundamental goal of a decent home for every household at a price within their means.    The first section outlines the principles and practice of intermediate housing and examines the instruments and mechanisms by which it has been provided internationally. The next section estimates who might benefit from being in intermediate housing and projects the take-up of different products in the future. Section III examines the supply side and Section IV introduces some case studies of who gets what.  The final section looks at how effectively the intermediate market operates over the economic cycle.   .</t>
  </si>
  <si>
    <t>The affordable housing market (also called the intermediate housing market) is now an important aspect of planning and new housing provision and is a growing element in the governments agenda to meet households aspirations to achieve sustainable homeownership. Analysis of this relatively new area of policy is therefore relevant to property developers; real estate financiers; lenders; housing providers; those involved in regeneration projects  as well as all levels of government and housing market analysts.</t>
  </si>
  <si>
    <t>http://www.wileyeurope.com/remtitle.cgi?1405147148</t>
  </si>
  <si>
    <t>9780470463369</t>
  </si>
  <si>
    <t>80</t>
  </si>
  <si>
    <t>Team Advantage: The Complete Coaching Guide for Team Transformation, Team Leader's Field Guide</t>
  </si>
  <si>
    <t>0470463368</t>
  </si>
  <si>
    <t>0.25</t>
  </si>
  <si>
    <t xml:space="preserve">Coaching Teams for Extraordinary Results provides the missing link to team development.  Training professionals and HR managers are frustrated with the lack of sustainability of most team training programs.  This program begins with a 2-day kick-off workshop where participants are asked to develop a targeted business outcome for the team.  Once the full team has buy in, they meet weekly for 16 weeks with a personal coach to ensure they are working together to achieve their high-performing results.   This product has been tested within large organizations in sales and marketing and was deemed "the secret weapon" to achieving top team performances.   This Leader's Guide  provides an overview of the coaching process as well as the game  guidelines and team model.   The program materials outlines the four phases to the game (Assessment, Kickoff Workshop, Coaching, Celebration) and the 7 phases of team development (Informing, Forming, Storming, Norming, Performing, Transforming, Affirming).   </t>
  </si>
  <si>
    <t>http://www.wileyeurope.com/remtitle.cgi?0470463368</t>
  </si>
  <si>
    <t>9780470588055</t>
  </si>
  <si>
    <t>272</t>
  </si>
  <si>
    <t>Work Makes Me Nervous: Overcome Anxiety and Build the Confidence to Succeed</t>
  </si>
  <si>
    <t>0470588055</t>
  </si>
  <si>
    <t>Business Self-Help</t>
  </si>
  <si>
    <t>Jonathan Berent</t>
  </si>
  <si>
    <t xml:space="preserve">Some colleagues may experience less anxiety than others, but far more people than you realize are just as burdened by the pressure to perform well and the fear of what will happen they don't. That feeling is called "workplace anxiety," and if you suffer from it, you are not alone. For the millions of people who suffer from workplace anxiety, Work Makes Me Nervous is a truly effective self-empowerment training tool.   Unlike books about how to manage time, Work Makes Me Nervous provides a cure, in the form of proven therapeutic method for empowering readers to dismantle the wall they have built up between themselves and their desire or necessity to excel at work. Work Makes Me Nervous trains readers in developing a "High-Performance Mind," by using Jonathan's "Mind State Graph" in a way that channels workplace anxiety into powerful performance. Work Makes Me Nervous provides real stories of real people, case studies, and practical exercises.  </t>
  </si>
  <si>
    <t xml:space="preserve">Provides a proven therapeutic method that channels workplace anxiety into powerful, confident performance.  </t>
  </si>
  <si>
    <t>http://www.wileyeurope.com/remtitle.cgi?0470588055</t>
  </si>
  <si>
    <t>9780470648728</t>
  </si>
  <si>
    <t>Bridging the Leadership Divide: Building High-Performance Leadership Relationships Across Generations Self-Assessment: Emerging Leaders</t>
  </si>
  <si>
    <t>0470648724</t>
  </si>
  <si>
    <t>Ron A. Carucci</t>
  </si>
  <si>
    <t xml:space="preserve">This workshop will invite leaders of multiple generations to practical conversations that help remove the inherent barriers to productive relationships between incumbent and emerging leaders. While there is much information available on generational demographics, the focus of this program is on the relational aspects of generational dynamics.     Based on research within organizations, Carucci and colleagues have identified six patterns that distinguish distressed relationships from powerful relationships between incumbent leaders and emerging leaders.  The patterns are indicated as: rank, meaningful conversation, inclusion and engagement, dreaming, generosity, and gratitude.  The workshop will explain and assess these patterns as well as explore how these patterns promote or hinder cross-generational relationships.  The workshop includes case studies, role plays, journaling exercises, and action planning tools.   This accompanying participant workbook will include case studies, self-reflection exercises, and strategies for a follow-up development plan.   </t>
  </si>
  <si>
    <t xml:space="preserve">Enhance your leadership development program by providing practical relationship building exercises that will help to bridge the generational gaps.  </t>
  </si>
  <si>
    <t>9780470504642</t>
  </si>
  <si>
    <t>96</t>
  </si>
  <si>
    <t>Job Challenge Profile Fac Guide Set Revised</t>
  </si>
  <si>
    <t>0470504641</t>
  </si>
  <si>
    <t>Cynthia D. McCauley</t>
  </si>
  <si>
    <t>http://www.wileyeurope.com/remtitle.cgi?0470504641</t>
  </si>
  <si>
    <t>9780470543948</t>
  </si>
  <si>
    <t>240</t>
  </si>
  <si>
    <t xml:space="preserve">When the Headline Is You: An Insider's Guide to Handling the Media </t>
  </si>
  <si>
    <t>0470543949</t>
  </si>
  <si>
    <t>J-B International Association of Business Communicators</t>
  </si>
  <si>
    <t>Jeff Ansell</t>
  </si>
  <si>
    <t xml:space="preserve">This book helps executives and professionals deal with the media by providing proven techniques, tools and insights on how to be good "on your feet". It explains why people, companies and governments should care about the quality of their media communication by highlighting actual news stories from around the world and the lessons to learn from each. It also helps the reader create meaningful messages and answer pointed questions on issues where concern is high and trust is low. There are numerous role-playing exercises to help the reader, followed by advice and tips to help them better respond.  </t>
  </si>
  <si>
    <t xml:space="preserve">Award winning journalist and high profile media expert Jeff Ansell provides executives, PR professionals and spokespeople with a hands-on guide to answering the media, especially when reputations, market share, or credibility are on the line.   </t>
  </si>
  <si>
    <t>http://www.wileyeurope.com/remtitle.cgi?0470543949</t>
  </si>
  <si>
    <t>9780470827154</t>
  </si>
  <si>
    <t>The World that Changes the World: How Philanthropy, Innovation and Entrepreneurship are Transforming the Social System</t>
  </si>
  <si>
    <t>ASIAN - BUSINESS</t>
  </si>
  <si>
    <t>0470827157</t>
  </si>
  <si>
    <t>Non-Profit Organizations</t>
  </si>
  <si>
    <t>Willlie  Cheng</t>
  </si>
  <si>
    <t>The social sector has generally been seen to be behind the curve in the areas of management, governance and innovation. Fast-changing social context is contributing to the demands for change. Many players in the social ecosystem are rising to the challenge with emerging social models, enlightened frameworks and innovative approaches that hold great promise for the sector. Many long-held assumptions regarding social progress are challenged.   The World That Changes The World rides on these challenges by providing a framework within which to understand the social sector while charting the forces of change and future scenarios for it.</t>
  </si>
  <si>
    <t>An essential and holistic overview of social change, and the players and forces that are driving it.   </t>
  </si>
  <si>
    <t>http://www.wileyeurope.com/remtitle.cgi?0470827157</t>
  </si>
  <si>
    <t>13.97 x 21.59 cm.</t>
  </si>
  <si>
    <t>9780470598887</t>
  </si>
  <si>
    <t>304</t>
  </si>
  <si>
    <t>Beyond Viral: How to Attract Customers,  Promote Your Brand, and Make Money with Online Video</t>
  </si>
  <si>
    <t>0470598883</t>
  </si>
  <si>
    <t>New Rules Social Media Series</t>
  </si>
  <si>
    <t>Business &amp; Management Special Topics</t>
  </si>
  <si>
    <t>Kevin Nalty</t>
  </si>
  <si>
    <t xml:space="preserve">Kevin Nalty, the only career marketer who is also one of the most-viewed YouTube comedians, provides proven, practical ways to promote your product or service using the most visceral form of social media--online video.   Learn how to create cost-effective videos, engage your customers, compel them to measurable behaviors (awareness, intent, and purchase), and sustain your brand online.   Case studies of how leading brands have leveraged online video to entertain while delivering their brand messages to customers include Microsoft, MTV, Mentos, Holiday Inn, and Fox Broadcasting. Learn also from the pitfalls and mistakes many top companies and startups are making.  </t>
  </si>
  <si>
    <t xml:space="preserve">Kevin Nalty, the only career marketer who doubles as one of the most-viewed YouTube comedians, reveals his proven method to make videos go viral and sustain your brand online.  </t>
  </si>
  <si>
    <t>http://www.wileyeurope.com/remtitle.cgi?0470598883</t>
  </si>
  <si>
    <t>9781907312403</t>
  </si>
  <si>
    <t>Change Your Business with NLP : Powerful tools to improve your organisation's performance and get results</t>
  </si>
  <si>
    <t>CAPSTONE</t>
  </si>
  <si>
    <t>1907312404</t>
  </si>
  <si>
    <t>Capstone</t>
  </si>
  <si>
    <t>Lindsey Agness</t>
  </si>
  <si>
    <t xml:space="preserve">A step-by-step guide to using NLP tools  Why is NLP important to business?   Part One: Transforming Leaders with NLP   Building Strategies for Success   Developing a Mindset for Success   Role Modelling for Success   Part Two: Transforming Teams with NLP   Constructing High Performing Teams   Encouraging Creativity   Having Courageous Conversations   Part Three: Transforming Organizations with NLP   Managing Change   Changing the Rules of the Game   Developing Global Organizations   Part Four: Transforming Client Relationships with NLP   Influencing with Integrity   Exceeding expectations   Are you Ready?   </t>
  </si>
  <si>
    <t xml:space="preserve">The first genuinely practical guide for managers showing how to use NLP techniques to overcome specific business problems, from change management to customer retention.  </t>
  </si>
  <si>
    <t>http://www.wileyeurope.com/remtitle.cgi?1907312404</t>
  </si>
  <si>
    <t>9780470460665</t>
  </si>
  <si>
    <t>288</t>
  </si>
  <si>
    <t>Women and Philanthropy: Boldly Shaping a Better World</t>
  </si>
  <si>
    <t>0470460660</t>
  </si>
  <si>
    <t>Sondra  Shaw-Hardy</t>
  </si>
  <si>
    <t xml:space="preserve">Revisioning Womens Philanthropy provides the keys to understanding and engaging female donors and also advises women seeking to develop as leaders and shape the future for the better.   Women have been reinventing and leading the way in philanthropy increasingly over recent decades--through giving circles, global giving, transformative gifts, entrepreneurial giving, faith-based giving, family and couple giving and social change gifts. Given this fact, coupled with the current economic climate and most nonprofits' perennial need to fundraise, organizations and their leadership are searching for effective, thoughtful ways of engaging donors--especially this increasingly powerful demographic.   Based on extensive interviews and the authors' joint half-century of experience, this book shares new ways to better engage women in giving, as well as insights into developing women leaders in the nonprofit arena. This book covers all of the key topics in women's philanthropy, including:      The Modern Women's Philanthropy Movement    Womens as Important Prospects    How and Why Women Give    Overcoming Barriers to Womens Giving    Developing a Gender-Sensitive Fundraising Program    Communicating With Women    Developing a Plan to Involve Women as Leaders and Donors    Training Women Volunteers to Seek Major Gifts    Couple and Family Giving    Working With Women of Wealth     With increasing influence in the nonprofit and business sectors, women are changing the world as donors, volunteers, and leaders, and this book gives the reader the information and tools to tap into that powerful force.  </t>
  </si>
  <si>
    <t xml:space="preserve">Explores trends in womens philanthropy and provides strategies for nonprofits to effectively engage women as donors--as well as insights into philanthropic women leaders  </t>
  </si>
  <si>
    <t>http://www.wileyeurope.com/remtitle.cgi?0470460660</t>
  </si>
  <si>
    <t>9781742465005</t>
  </si>
  <si>
    <t>15</t>
  </si>
  <si>
    <t>WILEY AUSTRALIA</t>
  </si>
  <si>
    <t>1742465005</t>
  </si>
  <si>
    <t>Management</t>
  </si>
  <si>
    <t>9780470648063</t>
  </si>
  <si>
    <t>The Change Leader's Roadmap: How to Navigate Your Organization's Transformation, 2nd Edition</t>
  </si>
  <si>
    <t>0470648066</t>
  </si>
  <si>
    <t>J-B US non-Franchise Leadership</t>
  </si>
  <si>
    <t>17.78 x 23.50 cm.</t>
  </si>
  <si>
    <t>Organizational Development</t>
  </si>
  <si>
    <t>Dean Anderson</t>
  </si>
  <si>
    <t xml:space="preserve">The Change Leader's Roadmap provides the most comprehensive guidance available for building transformational change strategy and designing and implementing successful transformation. New to this edition:        Introduce of the critical path tasks, including full listing of all necessary change management tasks.    Embed the importance of using the CLR to change mindset and culture  an essential component to transformational change    Upgrade Phase One beyond the changes reflected in the revised CLR Methodology.    Highlight new changes of tasks, types, and order.    Update activities for Preparing to Lead the Change and Conditions and Structures sections.    Steps for changing capacity to capability.    Add Values and Guiding Principles to first phase.    Add new activities for Create Organizational Vision, Commitment, and Capacity phase.    Add new visions for Impact Analysis and Culture.    Add new tools and strategic questions.    Revise chapter on the 38 Critical Tasks.    Set up use of the Change Leaders Roadmap application.    Add two new models: breakthrough results and the box model.    Review and update the ten key insights from Beyond Change Management.    Include steps for sustaining the ongoing infrastructure for change leadership.    </t>
  </si>
  <si>
    <t xml:space="preserve">New edition of groundbreaking guidebook updates specific how-to guidelines for transforming breakthrough-change theory into practice and offers new tools, techniques, and step-by-step processes for changing organizations systems, structures, processes, and technologies.  </t>
  </si>
  <si>
    <t>http://www.wileyeurope.com/remtitle.cgi?0470648066</t>
  </si>
  <si>
    <t>432</t>
  </si>
  <si>
    <t>FINANCE</t>
  </si>
  <si>
    <t>0.99</t>
  </si>
  <si>
    <t>9780470621677</t>
  </si>
  <si>
    <t>208</t>
  </si>
  <si>
    <t>Stoking Your Innovation Bonfire: A Roadmap to a Sustainable Culture of Ingenuity and Purpose</t>
  </si>
  <si>
    <t>0470621672</t>
  </si>
  <si>
    <t>Strategic Management</t>
  </si>
  <si>
    <t>Braden Kelley</t>
  </si>
  <si>
    <t xml:space="preserve">Innovation is about change, and organizations and individuals resist change. But, if you look around the business ecosystem, youll see that the companies that successfully innovate in a repeatable fashion and stay at the top of their industries have one thing in common  they are good at managing change. Innovation has become the focus not only for businesses, but for governments, and whole economies too, as countries seek to secure high paying jobs for their citizens and their tax base. Stoking Your Innovation Bonfire helps managers overcome obstacles that have crippled the innovation superpowers that made the organization successful. Managers that read and absorb this book will be able to make immediate changes in their organization to recapture its original innovative spirit. This will help them leverage the collective wisdom and passion of all of their employees to continuously innovate for customers in a sustainable way.  </t>
  </si>
  <si>
    <t xml:space="preserve">In todays fast-paced marketplace, those unwilling to change are often left behind. Innovation thought leader Braden Kelley offers readers the strategies they need to overcome barriers and revolutionize their products/services to maximize profits.  </t>
  </si>
  <si>
    <t>http://www.wileyeurope.com/remtitle.cgi?0470621672</t>
  </si>
  <si>
    <t>9780470635520</t>
  </si>
  <si>
    <t xml:space="preserve">Playbook for Success: A Hall of Famer's Business Tactics for Teamwork and Leadership </t>
  </si>
  <si>
    <t>0470635525</t>
  </si>
  <si>
    <t>Nancy Lieberman</t>
  </si>
  <si>
    <t xml:space="preserve">Nancy Lieberman brings her leadership and coaching ability to the boardroom to teach professional women the same rules she teaches her players to be successful.  There are basics that every woman must have if she is to succeed in the corporate world, start and run her own business, and coach her own winning team.   Playbook for Success is a plan to help make success a part of ones daily improvement and teach women that success is not just a title or corner office, but an attitude, belief, and way of life. Nancy teaches readers the top sports-related skills women need to thrive in the corporate world, featuring a provocative examination of women and teamwork.   Playbook for Success will also include profiles of women succeeding in business, ways to recognize your own strengths and weaknesses, and exercises that can be used in the business world.  </t>
  </si>
  <si>
    <t xml:space="preserve">A playbook that teaches readers the top sports-related skills and basics every women must have if she is to succeed in the corporate world, start and run her own business, and coach her own winning team.  </t>
  </si>
  <si>
    <t>http://www.wileyeurope.com/remtitle.cgi?0470635525</t>
  </si>
  <si>
    <t>9780470484043</t>
  </si>
  <si>
    <t>Handbook of Human Resource Management in Government, 3rd Edition</t>
  </si>
  <si>
    <t>0470484047</t>
  </si>
  <si>
    <t>Essential Texts for Nonprofit and Public Leadership and Management</t>
  </si>
  <si>
    <t>Public Administration &amp; Management</t>
  </si>
  <si>
    <t>Stephen E. Condrey</t>
  </si>
  <si>
    <t xml:space="preserve">   </t>
  </si>
  <si>
    <t xml:space="preserve">New, revised edition of core text on public human resources management from top practitioners and academics, with instructor's guide  </t>
  </si>
  <si>
    <t>http://www.wileyeurope.com/remtitle.cgi?0470484047</t>
  </si>
  <si>
    <t>9780470874431</t>
  </si>
  <si>
    <t>Spend Shift: How the Post-Crisis Values Revolution Is Changing the Way We Buy, Sell and Live</t>
  </si>
  <si>
    <t>0470874430</t>
  </si>
  <si>
    <t>John Gerzema</t>
  </si>
  <si>
    <t xml:space="preserve">How we, consumers, responded to the 2008 recession and continue to respond to its aftermath is the crux of much speculation. Will we remain "frugal" or will we go back to our spending ways? What about this economic crisis has changed the way we live and how will it affect America's future?   After decades of unfettered indulgence, Americans are spent. We over-consumed--financed with debt--which has overleveraged our country and erased 13 trillion of consumer wealth and nearly 45% in America's equities and housing values. In the process, we have decimated trust in our financial system, government, and business. In SPEND SHIFT, John Gerzema, Chief Insights Officer at Young  how we are moving from mindless to mindful consumption; and how we are opting for better goods and services, rather than just "more." As a consequence, companies are presented with an extraordinary opportunity to revolutionize their models to reconnect with the new, unwound consumer. Businesses that adapt to these new consumer behaviors will drive business that scale reputation, not debt, and that will expand profit margins by delivering both "value" and "values."   Through insight, social data, and in depth observation, SPEND SHIFT analyzes the changing American consumer psyche, documents the five shifting values and consumer behaviors that are remaking America, and explains what it means to businesses and leaders. This will be a must-read for anyone interested in how consumerism is changing and how to understand and connect with consumer during and after the recession.  </t>
  </si>
  <si>
    <t xml:space="preserve">An in-depth look at how American consumer behaviors have changed and will continue to change as a result of the crisis and recession--and what it means to businesses--from the Chief Insights officer at Young &amp; Rubicam  </t>
  </si>
  <si>
    <t>http://www.wileyeurope.com/remtitle.cgi?0470874430</t>
  </si>
  <si>
    <t>9780470596302</t>
  </si>
  <si>
    <t>The CEO, Strategy, and Shareholder Value: Making the Choices That Maximize Company Performance</t>
  </si>
  <si>
    <t>0470596309</t>
  </si>
  <si>
    <t>Wiley Corporate F&amp;A</t>
  </si>
  <si>
    <t>Peter Kontes</t>
  </si>
  <si>
    <t xml:space="preserve">In The CEO, Strategy, and Shareholder Value, Kontes outlines the key to creating and growing shareholder value. The proper focus, contends Kontes, is not in using quantitative measurements as the engine driving your company, but as guideposts on the path to success. The book is divided into three sections. The first outlines the basics of the argument Kontes is making. He briefly covers the five most important areas for business leaders - setting out the argument for a more holistic approach to delivering shareholder value. In the following section, Kontes dives deeply into each of the focus areas - dedicating a chapter to each. Finally, Kontes pulls the topic together and provides readers with a roadmap to implementing his suggestions.  </t>
  </si>
  <si>
    <t xml:space="preserve">Peter Kontes, a true leader in the world of strategic management, offers a new look at how to most effectively deliver shareholder value.  </t>
  </si>
  <si>
    <t>http://www.wileyeurope.com/remtitle.cgi?0470596309</t>
  </si>
  <si>
    <t>9780470972397</t>
  </si>
  <si>
    <t>176</t>
  </si>
  <si>
    <t>Strategy in Practice: A Practitioner's Guide to Strategic Thinking</t>
  </si>
  <si>
    <t>0470972394</t>
  </si>
  <si>
    <t>George Tovstiga</t>
  </si>
  <si>
    <t xml:space="preserve">This book presents a practitioner focussed approach to strategy. It does not purport to be a textbook on strategy, but is aimed at the strategist in practice. While rigorously founded on current thinking and theoretical concepts in the field of strategic management it aims to:      provide the strategy practitioner with a systematic and insight-driven approach to strategic thinking.    establish and translate the relevance of strategy theory to its application in the practice field. This is where many executives in firms have great difficulty: they lose sight of the wood for the trees when it comes to strategy.    leads the reader through the strategic thinking process, beginning with the formulation of compelling and clearly articulated strategic questions that set the scene for and an appropriate analysis of the relevant issues.    Insights derived from this analysis on the basis of judicious application of appropriate tools of strategic analysis in combination with informed intuition are used in the sense making process that leads to the generation of strategically relevant insights. Insights represent pieces of a puzzle that collectively (though rarely completely) enable reconstruction of the strategic landscape.    Often this will be only a broad brush stroke  type big picture landscape, but this is often all the strategy practitioner is provided with for strategy decision making. Understandably, the competition faces the same challenge. On the basis of the emerging big picture, appropriate strategic options may be derived, evaluated and selected for implementation.        The book offers students and executives the tools they need to develop insight or get the big picture on the basis of limited information and fast reaction to unexpected crisis.  Its concise format will make it a popular primer beyond Henley Business School, where it is likely to be adopted for the core MBA course (2500 students).      (Currently Henley use the 5e text by Thompson and Martin but as discussed with me, they are currently discussing doing away with texts (as mandatory core resource) altogether and replacing with selected readings such as good journal articles. For strategy Tovstiga would position his new book as dedicated to the way his core module teaches Strategy and hence much closer to the subject area. Two reasons: Cost - about £50 per student for a text like Thompson &amp; Martin. 5th Ed. and subject area / Coverage - every textbook is a subject area compromise.)     For the MBA programme Strategy Module, the author would push for only this book as core (which students would receive) - main selling points: shorter, much more to the point, Henley faculty-written - and presumably a fraction of the price of Thompson &amp; Martin, 5th Ed, which would be relegated to recommended further reading along with other textbooks (such as Johnson, Scholes and Whittington, 8th Ed).       For the Executive Strategy Programme, the author can already now assure that it will replace the current book which participants currently receive (Birchall &amp; Tovstiga (2005). "Capabilities for strategic advantage", Palgrave Macmillan) - though as pointed out, the numbers are not nearly as high.     </t>
  </si>
  <si>
    <t xml:space="preserve">The practical strategists guide to strategy that teaches managers to see the wood for the trees.  </t>
  </si>
  <si>
    <t>http://www.wileyeurope.com/remtitle.cgi?0470972394</t>
  </si>
  <si>
    <t>9780470900482</t>
  </si>
  <si>
    <t>0470900482</t>
  </si>
  <si>
    <t>9780470637968</t>
  </si>
  <si>
    <t>The Innovation Playbook: A Revolution in Business Excellence, + web site</t>
  </si>
  <si>
    <t>047063796X</t>
  </si>
  <si>
    <t>Nicholas J. Webb</t>
  </si>
  <si>
    <t xml:space="preserve">The Innovation Playbook is positioned at the crossroads of conventional innovation books and books on business excellence. Part I examines innovation in corporate culture today, why innovation fails in this culture, and how failed innovation puts the corporation at risk. Part II starts out by connecting successful innovation to a deep and thorough understanding of the customer. From there, it lays in a process for managing innovation successfully, ending up with a complete formula for building an innovation-centered organization. Along the way it gives plenty of anecdotes and examples of successfuland unsuccessfulinnovation, useful and practical tips for corporate executives and innovators to follow, and a complete understanding of successful innovation and how it works. Readers of The Innovation Playbook will be well prepared to get their CIMS certification as well as to implement a successful innovation culture in real corporate life.  </t>
  </si>
  <si>
    <t xml:space="preserve">A complete roadmap to a revolution in business excellence founded on innovation, written by successful innovator and entrepreneur Nicholas Webb and best-selling writer Peter Sander.  </t>
  </si>
  <si>
    <t>http://www.wileyeurope.com/remtitle.cgi?047063796X</t>
  </si>
  <si>
    <t>9780470587522</t>
  </si>
  <si>
    <t>Empowering Green Initiatives with IT : A Strategy and Implementation Guide</t>
  </si>
  <si>
    <t>0470587520</t>
  </si>
  <si>
    <t>Business Technology</t>
  </si>
  <si>
    <t>Carl Speshock</t>
  </si>
  <si>
    <t xml:space="preserve">This book provides organizations with planning and implementation guidance for their Green initiatives. It discusses the many benefits of Green IT and shows how Green IT initiatives can be tracked via business intelligence dashboards that can perform analytical and predictive analysis of green related business data. Tentative contents:       Chapter 1: What is Green IT?    Chapter 2: Green IT Benefits and Drive    Chapter 3: Green IT Solutions and Offerings    Chapter 4: Green IT Research, Partners, and Vendors    Chapter 5: Green IT Planning    Chapter 6: Green IT Implementation    Chapter 7: Green IT Tracking    Appendix A: References    Appendix B: Resources and Links    Appendix C: Green IT Planning Worksheet    Appendix D: Green IT Implementation Checklist    Appendix E: Glossary    Index  </t>
  </si>
  <si>
    <t xml:space="preserve">Shows organizations how technology can play a key role in making the most out of their efforts to go Green.  </t>
  </si>
  <si>
    <t>http://www.wileyeurope.com/remtitle.cgi?0470587520</t>
  </si>
  <si>
    <t>9780470874370</t>
  </si>
  <si>
    <t>Raising Eyebrows: A Failed Entrepreneur Finally Gets it Right</t>
  </si>
  <si>
    <t>0470874376</t>
  </si>
  <si>
    <t>Small Business &amp; Entrepreneurship</t>
  </si>
  <si>
    <t>Dal LaMagna</t>
  </si>
  <si>
    <t xml:space="preserve">The often hilarious and sometimes poignant story behind Dal LaMagnas rise in the beauty industry is much more than a typical business autobiography. By the time LaMagna graduated from the Harvard Business School, his entrepreneurial activitiesincluding operating discotheques in drive-in theaters; running a mini-skirt dance while a student in a conservative Catholic town in Switzerland; working with the 1960s musical teen sensations the Cowsills; running psychedelic lighting and waterbed shops in Cambridge, MA; establishing and managing the film school at Cambridges pioneering art house, the Orson Welles Cinema Complex; opening an ice cream parlor on the board walk of Venice Beach, CA--had landed him $150,000 of debt.     Finally, after years of failures and living penniless, LaMagna finally succeeded, founding Tweezerman, one of the worlds most respected, innovative and successful beauty tool manufacturers with over 40 million customers. Today a leader for socially responsible companies, Tweezerman became a success by making helping communities and the environment everyday practices, not publicity gimmicks.    A responsible capitalist, LaMagna has designed his roller-coaster memoir for entrepreneurs who are struggling and disenchanted with the economic system. What is missing from our society is a structure that allows us to look at failure as transforming and ennobling. Raising Eyebrows is full of business lessons, financial plans, and practical advice.  </t>
  </si>
  <si>
    <t xml:space="preserve">Entrepreneurs who are struggling to succeed will both learn and laugh from Dal LaMagna's memoir of failures and journey to his ultimate success as the Tweezerman.  </t>
  </si>
  <si>
    <t>http://www.wileyeurope.com/remtitle.cgi?0470874376</t>
  </si>
  <si>
    <t>Ken Fisher</t>
  </si>
  <si>
    <t>9780470889701</t>
  </si>
  <si>
    <t>Strategic Employee Surveys: Evidence-based Guidelines for Driving Organizational Success</t>
  </si>
  <si>
    <t>0470889705</t>
  </si>
  <si>
    <t>Training &amp; Human Resource Development / Organization Development</t>
  </si>
  <si>
    <t>Jack Wiley</t>
  </si>
  <si>
    <t xml:space="preserve">In part one of the book, readers receive specific examples of how to measure safety, ethics, union vulnerability, work life balance, diversity, the drivers of employee retention and employee engagement, as well as examples of survey content needed to best predict business success. With each type of survey content, also provided will be the most recent normative results, helpful for placing results from any organization into the proper interpretative context. A reader of this book could literally design their own survey, and have confidence the survey would effectively measure their strategic purpose.   In part two, readers are provided with specific guidance on the other key component of ensuring employee survey program success: survey feedback and action planning processes. Wiley outlines a time-tested seven-step model of survey feedback and action planning, explaining each step of the model and through real-life client examples, identifying the most common pitfalls of the overall process. Readers will thus know how to navigate around these potential problems and will receive advice on how to set goals for improvement from one survey measurement to the next. This will include a review of specific goal-setting techniques. Finally, the characteristics of leadership teams whose organizations achieve sustained improvement over multiple iterations of survey measurement are identified and discussed.   Table of Contents:   Chapter 1: Introduction   Chapter 2: Employee Surveys as Warning Indicators   Chapter 3: Employee Surveys as Program Evaluation Measures   Chapter 4: Employee Surveys to Measure Employer of Choice   Chapter 5: Employee Surveys as Leading Indicators   Chapter 6: Merging Employer of Choice and Leading Indicator Survey Purposes   Chapter 7: An Overview of Survey Feedback and Action Planning   Chapter 8: Setting Goals for Improvements in Survey Results   Chapter 9: Sustaining Change   Chapter 10: Final Thoughts  </t>
  </si>
  <si>
    <t xml:space="preserve">This book, written by one of the worlds leading employee survey experts, explains both the reasons why organizations need to survey their employees and how to tie this strategic feedback vehicle to positive business results.  </t>
  </si>
  <si>
    <t>http://www.wileyeurope.com/remtitle.cgi?0470889705</t>
  </si>
  <si>
    <t>9780470648711</t>
  </si>
  <si>
    <t>Bridging the Leadership Divide: Building High-Performance Leadership Relationships Across Generations Self-Assessment: Incumbent Leaders</t>
  </si>
  <si>
    <t>0470648716</t>
  </si>
  <si>
    <t>9780470632017</t>
  </si>
  <si>
    <t>resonate : Present Visual Stories that Transform Audiences</t>
  </si>
  <si>
    <t>0470632011</t>
  </si>
  <si>
    <t>22.86 x 22.86 cm.</t>
  </si>
  <si>
    <t>Nancy Duarte</t>
  </si>
  <si>
    <t xml:space="preserve">Presentations are meant to inform, inspire, and persuade audiences. Unfortunately all too often audiences leave feeling like theyve wasted their time or somehow missed the point completely. And prettying-up the pictures wont cure the systemic flaws in the message. Truly great messages resonate with the audience and move to action through transformation.   Just as the authors first book helped presenters become visual communicators, her follow-up book helps presenters resonate with their audience. The authors approach is simple: building a presentation today is a bit like writing a documentary. You have important information to convey, but if it isnt wrapped in a human, compelling story, people wont join your cause. By focusing on the audience as the hero and the presenter as the mentor it flips the paradigm. Then, by using story techniques of conflict and resolution, the presentation will activate audiences towards your objectives.      </t>
  </si>
  <si>
    <t xml:space="preserve">The follow-up to the author's previous book, Slide:ology. Now that readers know how to create a presentation, this book will teach them how to give one with passion, persuasion, and impact.  </t>
  </si>
  <si>
    <t>http://www.wileyeurope.com/remtitle.cgi?0470632011</t>
  </si>
  <si>
    <t>9780470768679</t>
  </si>
  <si>
    <t>Branded!: How Retailers Engage Consumers with Social Media and Mobility</t>
  </si>
  <si>
    <t>0470768673</t>
  </si>
  <si>
    <t>Wiley and SAS Business Series</t>
  </si>
  <si>
    <t>Retailing</t>
  </si>
  <si>
    <t>Bernie Brennan</t>
  </si>
  <si>
    <t xml:space="preserve">Social media is having a major impact on marketing.  It is the glue that leverages the consumers views and opinions across all elements of a retailers business.  Retailers are becoming aware that social media offers promising ways they can benefit from it, such as improving brand awareness, listening to consumer sentiments, creating incentives to drive cross-channel traffic and purchases, building content-focused communities to improve loyalty, enticing consumers to try new products, understanding assortment preferences and improving customer service.      Analytics are essential to a retailers success in leveraging social media and mobility. The amount of data produced by these new channels is explosive.  Quick and effective analysis of this data and resulting actions are essential to achieving business benefit.   Analytical tools exist for retailers to listen, learn, react and engage with consumers within and across social media, mobility and other channels.  The more a retailer engages with these tools, the savvier it becomes about consumers and their preferences.   Written in a blog format to help retailers experience interactive dialog in this rapidly growing communication vehicle, this book will create awareness of social networking and mobile technologies and the significant impact these channels are already having on retailers; provide specific examples of social media and mobility business applications ; explain why companies need to act now; describe the analytical tools necessary to make informed decisions on the data; demonstrate how to use social media to leverage brand equity across the entire business; and recommend a process for building a comprehensive strategy and action plan.  </t>
  </si>
  <si>
    <t xml:space="preserve">Shows retailers how to create an effective strategy for using social media and mobility  </t>
  </si>
  <si>
    <t>http://www.wileyeurope.com/remtitle.cgi?0470768673</t>
  </si>
  <si>
    <t>9780470523117</t>
  </si>
  <si>
    <t>144</t>
  </si>
  <si>
    <t xml:space="preserve">Bridging the Leadership Divide: Building High-Performance Leadership Relationships Across Generations, Participant Workbook </t>
  </si>
  <si>
    <t>0470523115</t>
  </si>
  <si>
    <t>http://www.wileyeurope.com/remtitle.cgi?0470523115</t>
  </si>
  <si>
    <t>9780470880135</t>
  </si>
  <si>
    <t>650</t>
  </si>
  <si>
    <t>0470880139</t>
  </si>
  <si>
    <t>9780470679401</t>
  </si>
  <si>
    <t>Cross-Enterprise Leadership: Business Leadership for the Twenty-First Century</t>
  </si>
  <si>
    <t>WILEY CANADA</t>
  </si>
  <si>
    <t>0470679409</t>
  </si>
  <si>
    <t>Richard Ivey School of Business, The</t>
  </si>
  <si>
    <t>In today's world of business where organizational boundaries are blurry, intense competition dictates rapid change, and complex issues and relationships cut across departments, business units, and even companies, the old hierarchical command-and-control management approach is no longer sufficient. Distributed leadership approaches are necessary and no one individual can do it all.   In fact, an enterprise is more than just the traditional organization. Value today is often created not just within a company, but also across a network of companies. Being able to connect the various components and to work collaboratively within the network is essential to maintaining competitive advantage. Leaders today must be capable of identifying potential partners, initiating and maintaining relationships, resolving conflicts, and reconfiguring their relationships. Cross-Enterprise Leadership is a new model for success in today's world of complexity and ambiguity. Leaders who adopt this approach will be more comfortable dealing with ambiguity, uncertainty, complexity and time pressures, and with creating value through networks of relationships.   Small, domestic, entrepreneurial companies are, by their very nature, cross-enterprise focused. Entrepreneurs will tell you that they live in a world of uncertainty and ambiguity and that they constantly need to adjust on the fly. Equally, large multi-national companies like Wal-Mart, Nestle, or Coca-Cola are inherently complex and issues and relationships cut across functions, levels, geographies, and companies.   Cross-Enterprise Leadership goes beyond a functional perspective to understanding the complexity of business issues from all angles and how they can be integrated, how leaders can rely almost entirely on influence when they may be operating without power or authority, and how they can develop the capacity to make decisions and implement them in an environment filled with uncertainty and complexity.  Most managers operate like the traditional orchestra-waiting to do their written part. But there is no tidy score for business today. CEL enables today's leaders to be more like a jazz band, improvising and building off of one another, creating music in real time and in relationship to one another.</t>
  </si>
  <si>
    <t>Cross-Enterprise Leadership is a new model for success in today's world of complexity and ambiguity. A core concept from one of Canada's leading business schools and one of the top-ranked business schools in the world.</t>
  </si>
  <si>
    <t>http://www.wileyeurope.com/remtitle.cgi?0470679409</t>
  </si>
  <si>
    <t>9780470573945</t>
  </si>
  <si>
    <t>280</t>
  </si>
  <si>
    <t>Communicating, Training and Learning in the Web 3.0 World</t>
  </si>
  <si>
    <t>0470573945</t>
  </si>
  <si>
    <t>Training &amp; Human Resource Development / Presentation Skills</t>
  </si>
  <si>
    <t>Tom Bunzel</t>
  </si>
  <si>
    <t xml:space="preserve">This book addresses the technological, logistical, and thematic requirements of reaching out a world that sees a presentation or a communication in an entirely new way: as a video, an email, a slide show, a real time broadcast, a Twitter or even something not yet conceived. Specifically, the book provides the steps necessary to get a online meeting scheduled, plan its contents, rehearse, and prepare, deliver meaningful content over the web, and follow up with a strategic plan to take full advantage of all aspects of the event going forward. Software covered will include Citrix Go-to-Meeting, Go-to-Webinar, and Skype.   It also covers continuing the dialog with other online technologies, including blogs, SlideShare, and AuthorSTREAM and shows how mashing and social networking can help train and teach with such technologies as Facebook, Photobucket, Twitter, SlideRocket, and others. It also gives details guidelines for smart digital storytelling, including animation and video and address Whats Next, including mobile and handheld devices.   The book will also feature a Premium Content site to complement the book will include Citrix software and Skype along with some other tools for slide creation, database compilation and other strategies covered in the book. The author will supplement the books content with a series of webinars that update the material when the book is launched. This book will include case studies and scenarios to demonstrate the effective way to communicate across many platforms and for a variety purposes and be supplemented after publication by an active blog and series of webinars.   </t>
  </si>
  <si>
    <t xml:space="preserve">Its not about the technology anymore; for trainers and educators, its about how to use content and integrate it to train, teach, persuade, and inspire. This book shows how to present, communicate, transfer knowledge using the varied and vast assortment of online tools and technologies and in the new Web 3.0 universe.   </t>
  </si>
  <si>
    <t>http://www.wileyeurope.com/remtitle.cgi?0470573945</t>
  </si>
  <si>
    <t>9780470824658</t>
  </si>
  <si>
    <t>Consumer India: Inside the Indian Mind and Wallet</t>
  </si>
  <si>
    <t>0470824654</t>
  </si>
  <si>
    <t>Consumer Behavior</t>
  </si>
  <si>
    <t>Dheeraj Sinha</t>
  </si>
  <si>
    <t xml:space="preserve"> Consumer India looks at changing consumption patterns with insights into how the Indian consumer thinks and behaves, and how to get a share of the opening wallet. </t>
  </si>
  <si>
    <t>Packed with case studies from the likes of Tata, Virgin, AIG, and many others,  Consumer India  offers prescriptive insights into Indian consumer behavior, focusing on purchasing decision, specific influencers, all with demonstrable results in the marketplace.</t>
  </si>
  <si>
    <t>http://www.wileyeurope.com/remtitle.cgi?0470824654</t>
  </si>
  <si>
    <t>9781742165547</t>
  </si>
  <si>
    <t>Contemporary Strategy Analysis, Asia-Pacific Edition</t>
  </si>
  <si>
    <t>1742165540</t>
  </si>
  <si>
    <t>Robert M. Grant</t>
  </si>
  <si>
    <t>9780470623848</t>
  </si>
  <si>
    <t>336</t>
  </si>
  <si>
    <t>Driven to Lead: Good, Bad, and Misguided Leadership</t>
  </si>
  <si>
    <t>0470623845</t>
  </si>
  <si>
    <t>J-B Warren Bennis Series</t>
  </si>
  <si>
    <t>Organizational Behavior</t>
  </si>
  <si>
    <t>Paul R. Lawrence</t>
  </si>
  <si>
    <t xml:space="preserve">The four drive theory of human nature presented in Driven (J-B, 2002) argues that human behavior can be understood as a function of the balance or lack of balance of 4 basic human drives:  the drive to acquire (dA), to defend (dD) to comprehend (dC), and to bond (dB). The optimal state is one in which all 4 drives are cultivated and balanced.   In this book, Lawrence applies the four drive theory to the leadership realm, and explains the history of  leadership in political, economic, and symbolic institutions as a result of one of 3 types of leadership:       good leadership: in which the leader, followers, and stakeholders can fulfill their four drives in a balanced manner    misguided leadership: in which the leader, follower and stakeholders fulfill one or some of their four drives while ignoring or suppressing the others    evil leadership : in which a leader who is missing the drive to Bond has influence over others and only fulfills  the leader's drive to Acquire, drive to Defend, and drive to Comprehend.     The author's principle aim is to provide a general theory of human behavior that can be used to cultivate good leadership/leaders who have a balance of 4 drives while avoiding bad leadership/leaders, who are missing the drive to bond.  </t>
  </si>
  <si>
    <t xml:space="preserve">Harvard Business School professor Paul Lawrence updates the four drive theory of human behavior with the latest brain research and reveals how this theory can be used to explain and even predict the best and worst in leadership behavior.   </t>
  </si>
  <si>
    <t>http://www.wileyeurope.com/remtitle.cgi?0470623845</t>
  </si>
  <si>
    <t>9780470648087</t>
  </si>
  <si>
    <t>Beyond Change Management: Advanced Strategies for Today's Transformational Leaders, 2nd Edition</t>
  </si>
  <si>
    <t>0470648082</t>
  </si>
  <si>
    <t>J-B O-D (Organizational Development)</t>
  </si>
  <si>
    <t xml:space="preserve">General themes for the new edition include:   Raising awareness; Recognizing the needs of the entire system in change (individuals, relationships, teams and the organization as a whole; How to create success from the beginning; and Modeling the change. The new edition will include for the first time:      Activities conscious change leaders must address, including: Mindset; Organizational culture; Behavior and skill of the workforce, leadership and management.    Complete updates of Update Cases in Point.    Bolster section on culture change and present eight key strategies.    Provide an overview of skills, strategies, and review the curricula.    Update the popular 21 dimensions.    Add section on Leading People through transformationfrom resistance to commitment.    Updated common mistakes and describe all ten of common mistakes.    Add a new section on exploring the underlying dynamics of each and tell stories that reveal the limiting mindsets and the decisions and actions that come out of those limiting mindsetsand add stories that show how to do it right.    More distinctions about human dynamics.    Add the revamped Change Leaders Roadmap Insert methodology.    Add a review 10 principles of transformation and the factors that differentiate the industrial mindset and the emerging mindsetmake only one set of principles.    Update the three styles section to include -creative principles.    Establish the Breakthrough Results orientation.    In section on two approaches, reframe this section to introduce conscious change leadership; discuss conscious awareness.    Add material on human dynamics  a critical factor in successful transformation.    Add New Section on Leading Others: challenge the way of being, assumptions and actions in terms of how leaders treat staff and include real-life examples.    Describe the human reaction that gets triggered - core needs - because the leader is unconscious of the human dynamics.    Revise the Curriculum for developing change leaders to include a framework to reflect the key parts of the CLR: case or change, change strategy, design process, impact analysis, dealing with people: engagement and change communications, investing in continuous course correction on how to lead change    Add new section on setting up the infrastructure in the organization to support continuous performing on change, including new examples for finance, IT, HR, and supply chain.    Add new section on setting up your organization for ongoing successful change.    </t>
  </si>
  <si>
    <t xml:space="preserve">New edition of this best-selling and groundbreaking book details the interaction of leadership styles, mindsets, and change processes, and revolutionizes change leaders' approach to transformational change. Includes new and ready-to-use worksheets, questionnaires, guidelines, and assessment instruments.  </t>
  </si>
  <si>
    <t>http://www.wileyeurope.com/remtitle.cgi?0470648082</t>
  </si>
  <si>
    <t>9780470900321</t>
  </si>
  <si>
    <t>0470900326</t>
  </si>
  <si>
    <t>9780470585788</t>
  </si>
  <si>
    <t xml:space="preserve">The Unwritten Rules: The Six Skills You Need to Get Promoted to the Executive Level </t>
  </si>
  <si>
    <t>0470585781</t>
  </si>
  <si>
    <t>John Beeson</t>
  </si>
  <si>
    <t xml:space="preserve">As predictable career paths have become extinct in most organizations, managers aspiring to the C-level job are often left to their own devices to determine how to advance their careers. Even in companies that devote considerable time to succession planning and talent development, the messages to aspiring executives are often vague and contradictory. In some cases your boss may find it hard to articulate exactly what it is that is holding you--an otherwise top performing managerback from promotion. In other cases the issues affecting your ability to move up the ladder have been discussed and identified by your superiors, but they hesitate to provide direct feedback for fear of de-motivating a valued manager the company doesnt want to lose. What youneed is real guidance on what the "make or break" issues are when it comes to your career success.      Top executive coach John Beeson argues that while, politics, personal relationships and even cronyism do on occasion play a role in executive placements, more often such decisions are made based on the decision makers intuitive sense of whether or not a manager can succeed at higher levels within the organization. In this practical and insightful book, Beeson de-codes these leadership criteria--the unwritten rules--that companies use to make decisions about who gets promoted versus those whose careers become stalled. He identifies and describes the six selection factors that are imperative for any senior leader to lead effectively at the executive level:     Demonstrating strategic skills: the ability to generate winning strategies, create a sense of direction for the organization, and engage others behind that vision of the future.    Building a strong management team: the ability to identify and attract talent.    Managing implementation: the ability to move from strategy to executionwithout being pulled too deeply into the details of implementation.    Exhibiting the capacity for innovation and change: the ability to depart from the status quo and lead large-scale change when circumstances require it.    Working across organizational boundaries: the ability to work with and through others across the company to get things done.    Projecting executive presence: the ability to quickly establish your credibility as a senior leader.     Filled with the stories of managers who successfully climbed up the executive ladderand some who struggled and failed to achieve their career goalsThe Unwritten Rules will provide the information you need to sharpen your leadership capabilities and maximize your chances of getting that next promotion.   </t>
  </si>
  <si>
    <t xml:space="preserve">Top executive coach reveals the factors that really count in who does and who doesn't get promoted to the C-level suite.  </t>
  </si>
  <si>
    <t>http://www.wileyeurope.com/remtitle.cgi?0470585781</t>
  </si>
  <si>
    <t>9780470711194</t>
  </si>
  <si>
    <t>Project Management for Dummies - UK Edition</t>
  </si>
  <si>
    <t>UK DUMMIES</t>
  </si>
  <si>
    <t>0470711191</t>
  </si>
  <si>
    <t>For Dummies</t>
  </si>
  <si>
    <t>Project Management</t>
  </si>
  <si>
    <t>Nick Graham</t>
  </si>
  <si>
    <t>http://www.wileyeurope.com/remtitle.cgi?0470711191</t>
  </si>
  <si>
    <t>9780470688533</t>
  </si>
  <si>
    <t xml:space="preserve">The Right Thing : An Everyday Guide to Ethics in Business </t>
  </si>
  <si>
    <t>047068853X</t>
  </si>
  <si>
    <t>Business Ethics</t>
  </si>
  <si>
    <t>Sally Bibb</t>
  </si>
  <si>
    <t xml:space="preserve">Business ethics have never been more important, but the issues often seem daunting and difficult to grasp.   The Right Thing is here to help.  In simple terms, the book explains what business ethics are, how they work, and what you can do about them.  With stories of fatal drugs, illicit expense claims and massive fraud, the book shows how disastrous it can be when expenses go wrong.  It also covers issues raised by the internet and popular culture, as well as ethical leaders, cultures and products.  With trust in business declining, and more and more people claiming that working for an ethical company is a priority, this book is an essential read.       Fundamentally, ethics are about you.  Ethics at work arent any different from ethics anywhere else, and business can only work ethically if individuals feel empowered to do the right thing.       Featuring case-studies and checklists to help businesses change, this is a book youll want to refer to over and over again.    </t>
  </si>
  <si>
    <t xml:space="preserve">A user-friendly guide to how business can become more ethical.  </t>
  </si>
  <si>
    <t>http://www.wileyeurope.com/remtitle.cgi?047068853X</t>
  </si>
  <si>
    <t>9780470631492</t>
  </si>
  <si>
    <t>How Did I Get Here?: The Ascent of an Unlikely CEO</t>
  </si>
  <si>
    <t>047063149X</t>
  </si>
  <si>
    <t>Tony Hawk</t>
  </si>
  <si>
    <t xml:space="preserve">Tony Hawk, the most famous skateboarder ever, ranks among the richest pitchmen in any sport. And in a sport thats especially youth-oriented, Tony, a 40-something father of four, still manages to connect with a young audience.   Tony has secured endorsement deals with major brands such as PowerAde, Kellogg's and Kohl's, and achieved worldwide appeal from the ESPN X Games. He currently runs one of the most acclaimed skateboard companies as well as a clothing line and video game series that has sold over $1 billion worldwide, making it the biggest selling action sports game franchise in game history.   How has he done it? Chairman of the Skateboard tells the amazing story behind Tony Hawk's unprecedented success and lasting appeal. Tony built his brand and image with authenticity. Authenticity is an important key to learn as Tony tells his story of building his brand in his own words. Readers learn fundamental lessons such as:          Be a pioneer    Stay alive and on the scene-live and breathe the lifestyle    Be as popular with parents as with their offspring    Insist on realism    Give back    </t>
  </si>
  <si>
    <t xml:space="preserve">The personal story and fundamental lessons behind the Tony Hawk brand and image, with an emphasis on authenticity to reach extraordinary success and lasting appeal.  </t>
  </si>
  <si>
    <t>http://www.wileyeurope.com/remtitle.cgi?047063149X</t>
  </si>
  <si>
    <t>9780470532966</t>
  </si>
  <si>
    <t>Virtual Team Success: A Practical Guide for Working and Leading from a Distance</t>
  </si>
  <si>
    <t>0470532963</t>
  </si>
  <si>
    <t>Richard Lepsinger</t>
  </si>
  <si>
    <t xml:space="preserve">Highly practical and easy to navigate, this book leverages robust research studies to provide a immediately usable resource for virtual team members and leaders. The research study is one of the most applied comprehensive studies ever conducted on virtual teams and all of the recommendations are based on these findings. To help organizations and leaders enhance virtual team performance, the book shows:      Top Performance Barriers identify key challenges that teams and team leaders face and will outline these.    Team Differentiators  while many books provide recommendations on virtual teams, the research examines the key factors that differentiate top performing virtual teams.    Profile of High Performing Teams- addresses the characteristics of the most effective virtual teams and discuss what makes them unique.    PEAK Model of Team Effectiveness introduces a research-based, yet practical model of virtual team effectiveness.    Profile of Most Effective Virtual Team Leaders identifies the practices of the most successful virtual team leaders.    Performance Boosters identifies the behaviors to help enhance the performance of low and average performing virtual teams.     The book also includes sections on future challenges and issues facing virtual teams and leaders, a quick reference guide for diagnosing virtual team problems, background on the research studies, and a number of tools and worksheets.   </t>
  </si>
  <si>
    <t xml:space="preserve">Based on in-depth and current research, this book lays out the key differentiators of high-performing virtual teams and provides proven and practical guidelines to help team members and team leaders operate more effectively.  </t>
  </si>
  <si>
    <t>http://www.wileyeurope.com/remtitle.cgi?0470532963</t>
  </si>
  <si>
    <t>9780470462454</t>
  </si>
  <si>
    <t>Cold-Formed Steel Design, 4th Edition</t>
  </si>
  <si>
    <t>0470462450</t>
  </si>
  <si>
    <t>Structures</t>
  </si>
  <si>
    <t>Wei-Wen Yu</t>
  </si>
  <si>
    <t>Cold-formed steel is steel sheeting that is rolled or bent at room temperature into walls, columns, or any other shape where a light-weight application is needed (like wall support or electrical conduits) or unusual shapes are required. It is used in building and bridge construction, transmission towers, automobiles and railroad car construction, and, increasingly, in residential home construction. It is easy to produce and install, lightweight, and allows for much more accurate detailing than does hot-rolled steel. This new 4th Edition of the leading reference on the subject brings the field completely up to date, with all new specifications and techniques explained, and new uses -- especially in the residential market - fully explored.</t>
  </si>
  <si>
    <t>Up-to-date with the 2008 AISI design specifications.</t>
  </si>
  <si>
    <t>http://www.wileyeurope.com/remtitle.cgi?0470462450</t>
  </si>
  <si>
    <t>9780470646106</t>
  </si>
  <si>
    <t>Process Dynamics and Control, 3e International Student Version</t>
  </si>
  <si>
    <t>ENGINEERING &amp; COMPUTER SCIENCE</t>
  </si>
  <si>
    <t>0470646101</t>
  </si>
  <si>
    <t>Chemical Engineering, General</t>
  </si>
  <si>
    <t>Dale E. Seborg</t>
  </si>
  <si>
    <t xml:space="preserve">This third edition provides chemical engineers with process control techniques that are used in practice while offering detailed mathematical analysis. Numerous examples and simulations are used to illustrate key theoretical concepts. New exercises are integrated throughout several chapters to reinforce concepts. Up-to-date information is also included on real-time optimization and model predictive control to highlight the significant impact these techniques have on industrial practice. And chemical engineers will find two new chapters on biosystems control to gain the latest perspective in the field.  </t>
  </si>
  <si>
    <t xml:space="preserve">This third edition presents process control techniques that are used in practice while offering detailed mathematical analysis.  </t>
  </si>
  <si>
    <t>9780470872529</t>
  </si>
  <si>
    <t>Chemical Looping Systems for Fossil Energy Conversions</t>
  </si>
  <si>
    <t>AMER INST. CHEMICAL ENGINEERS</t>
  </si>
  <si>
    <t>0470872527</t>
  </si>
  <si>
    <t>Wiley-AIChE</t>
  </si>
  <si>
    <t>15.56 x 23.50 cm.</t>
  </si>
  <si>
    <t>Liang-Shih Fan</t>
  </si>
  <si>
    <t xml:space="preserve">This book presents the current carbonaceous fuel conversion technologies based on chemical looping concepts in the context of traditional or conventional technologies. The key features of the chemical looping processes, their ability to generate a sequestration-ready CO2 stream, are thoroughly discussed. Chapter 2 is devoted entirely to the performance of particles in chemical looping technology and covers the subjects of solid particle design, synthesis, properties, and reactive characteristics. The looping processes can be applied for combustion and/or gasification of carbon-based material such as coal, natural gas, petroleum coke, and biomass directly or indirectly for steam, syngas, hydrogen, chemicals, electricity, and liquid fuels production. Details of the energy conversion efficiency and the economics of these looping processes for combustion and gasification applications in contrast to those of the conventional processes are given in Chapters 3, 4, and 5.Finally, Chapter 6 presents additional chemical looping applications that are potentially beneficial, including those  for H2 storage and onboard H2 production, CO2 capture in combustion flue gas, power generation using fuel cell, steam-methane reforming, tar sand digestion, and chemicals and  liquid fuel production.      A CD is appended to this book that contains the chemical looping simulation files and the simulation results based on the ASPEN Plus software for such reactors as gasifier, reducer, oxidizer and combustor, and for such processes as conventional gasification processes, Syngas Chemical Looping Process, Calcium Looping Process, and Carbonation-Calcination Reaction (CCR) Process.  </t>
  </si>
  <si>
    <t xml:space="preserve">Chemical looping technology is regarded as the most advanced technology in fossil energy conversion.   The looping processes can be applied for the combustion and/or gasification of carbon-based material such as coal, natural gas, petroleum coke, and biomass, helping to produce clean energy from these substances at a competitive price. This book is the first to provide fundamentals and applications at the commercial level of this technology.  </t>
  </si>
  <si>
    <t>http://www.wileyeurope.com/remtitle.cgi?0470872527</t>
  </si>
  <si>
    <t>9780470587942</t>
  </si>
  <si>
    <t>296</t>
  </si>
  <si>
    <t>Process Engineering for a Small Planet: How to Reuse, Re-Purpose, and Retrofit Existing Process Equipment</t>
  </si>
  <si>
    <t>CHEMISTRY</t>
  </si>
  <si>
    <t>0470587946</t>
  </si>
  <si>
    <t>Chemical Engineering Processes</t>
  </si>
  <si>
    <t>Norman P. Lieberman</t>
  </si>
  <si>
    <t xml:space="preserve">Process Engineers and Operators do not need to look to exotic technology to make a contribution to combating the environmental crisis. Huge amounts of steel, copper, and cement are consumed to construct new and often unnecessary process equipment. This book is a handbook of ideas as to how to operate and retrofit process facilities to re-use existing process equipment, save energy, reduce greenhouse gas emissions, expand plant capacity without installing new equipment, and reduce corrosion and equipment failures. The main idea of the book is to use our existing facilities to their full potential, rather than build new pumps, compressors, distillation towers, and instruments. The lesson is that we live on a small planet with limited air, water, and mineral resources and learn how to get by with what we have. The manuscript is devoid of complex mathematics. The format of the book includes stories, drawn from the personal experiences of the author from petroleum refineries, petrochemical plants, and natural gas wells.  </t>
  </si>
  <si>
    <t xml:space="preserve">This text details methods that the process engineer can employ to re-use process equipment for expanded capacity and in a more energy efficient manner.   The manuscript is devoid of complex mathematics and includes stories, drawn from the personal experiences of the author from petroleum refineries, petrochemical plants, and natural gas wells so that the reader can easily understand the concepts discussed.  </t>
  </si>
  <si>
    <t>http://www.wileyeurope.com/remtitle.cgi?0470587946</t>
  </si>
  <si>
    <t>9783527316847</t>
  </si>
  <si>
    <t>2400</t>
  </si>
  <si>
    <t>Process Systems Engineering: 7 Volume Set</t>
  </si>
  <si>
    <t>VCH CONSIGNMENT</t>
  </si>
  <si>
    <t>3527316841</t>
  </si>
  <si>
    <t>Wiley-VCH</t>
  </si>
  <si>
    <t>Efstratios Pistikopoulos</t>
  </si>
  <si>
    <t>This book series presents theoretical advances &amp; developments, computational challenges &amp;  tools and applications in Process Systems Engineering. Particular emphasis is placed on novel theoretical algorithms and methodologies for modelling, optimisation and control. Real-life applications from the chemical, energy, pharmaceutical and biomedical sectors are addressed to illustrate the applicability and potential benefits of the integrated approach. The book series is intended for academics and researchers that carry out PSE research, industrial practitioners involved in the design, operation and optimisation of new and existing processes and products, policy makers, as well as for educational purposes both in academia and industry.</t>
  </si>
  <si>
    <t>First comprehensive series on Process Systems Engineering - stemming from the Centre for Process Systems Engineering, Imperial College London and sourced from leading authorities.</t>
  </si>
  <si>
    <t>Chemical Engineers, Process Engineers, Engineers for Measurement and Control, Automation Engineers, Lecturers in Chemical Engineering, Lecturers in Measurement and Control Engineering, Lecturers in Mechanical Engineering, Students in Chemical Engineering</t>
  </si>
  <si>
    <t>http://www.wileyeurope.com/remtitle.cgi?3527316841</t>
  </si>
  <si>
    <t>9783527316960</t>
  </si>
  <si>
    <t>616</t>
  </si>
  <si>
    <t>Process Systems Engineering: Volume 7: Dynamic Process Modeling</t>
  </si>
  <si>
    <t>3527316965</t>
  </si>
  <si>
    <t>These books bring forth the three important fields of theoretical advances, applications and tools in PSE. Particular emphasis is placed on novel theoretical algorithms and methodologies. Furthermore, real-life applications from the chemical, energy and biomedical sectors illustrate the applicability and potential benefits of this integrated approach. The book series is intended for academics and researchers that carry out PSE research, industrial practitioners involved in the design and operation of new and existing processes and products, policy makers and product designers, as well as for educational purposes both in academia and industry. The books follow a continuous, structured path covering all the key issues: theoretical developments, computational challenges, applications and tools for industrial and educational purposes.</t>
  </si>
  <si>
    <t>First comprehensive source on Dynamic Process Modelling for the process industries with key contributions from leading research groups.</t>
  </si>
  <si>
    <t>http://www.wileyeurope.com/remtitle.cgi?3527316965</t>
  </si>
  <si>
    <t>9783527326594</t>
  </si>
  <si>
    <t>472</t>
  </si>
  <si>
    <t>Managing CO2 Emissions in the Chemical Industry</t>
  </si>
  <si>
    <t>3527326596</t>
  </si>
  <si>
    <t>Hans-Joachim Leimkühler</t>
  </si>
  <si>
    <t xml:space="preserve">In this book technical and administrative aspects of CO2 emissions are covered. The book addresses especially the chemical and petrochemical industry. For the reader it will deliver answers to the following questions - How can I measure and demonstrate the CO2 emissions linked to my production? - How can I benefit from CO2 neutral investments using the UNFCCC frame? - How can I reduce or avoid CO2 emissions by technical measures and new processes? - If CO2 emissions cannot be avoided, how is capture and storage of CO2 technically and economically feasible? - What are upcoming technical developments regarding CO2 reduction?  </t>
  </si>
  <si>
    <t xml:space="preserve">This book is the highly useful, practical and essential information source about one of the most important environmental topics of our times.  </t>
  </si>
  <si>
    <t>Chemists in Industry, Chemical Engineers, Chemical Industry, Process Engineers, Libraries</t>
  </si>
  <si>
    <t>http://www.wileyeurope.com/remtitle.cgi?3527326596</t>
  </si>
  <si>
    <t>9780470885727</t>
  </si>
  <si>
    <t>260</t>
  </si>
  <si>
    <t>Introduction to Chemical Process Fundamentals and Design</t>
  </si>
  <si>
    <t>0470885726</t>
  </si>
  <si>
    <t>Kenneth A. Solen</t>
  </si>
  <si>
    <t xml:space="preserve">  Normal 0     false false false  EN-US X-NONE X-NONE              MicrosoftInternetExplorer4                                                                                                                                                                 /* Style Definitions */   table.MsoNormalTable   {mso-style-name:"Table Normal";   mso-tstyle-rowband-size:0;   mso-tstyle-colband-size:0;   mso-style-noshow:yes;   mso-style-priority:99;   mso-style-qformat:yes;   mso-style-parent:"";   mso-padding-alt:0in 5.4pt 0in 5.4pt;   mso-para-margin:0in;   mso-para-margin-bottom:.0001pt;   mso-pagination:widow-orphan;   font-size:11.0pt;   font-family:"Calibri","sans-serif";   mso-ascii-font-family:Calibri;   mso-ascii-theme-font:minor-latin;   mso-fareast-font-family:"Times New Roman";   mso-fareast-theme-font:minor-fareast;   mso-hansi-font-family:Calibri;   mso-hansi-theme-font:minor-latin;   mso-bidi-font-family:"Times New Roman";   mso-bidi-theme-font:minor-bidi;}       Readers will be led step-by-step through a chemical engineering project that illustrates important aspects of the discipline and how they are connected. At each step, they will be presented with a new aspect of chemical engineering and have the opportunity to use what they have learned to solve engineering problems and make engineering decisions. The overview of chemical engineering presented in Introduction to Chemical Engineering: Tools for Today and Tomorrow, 1st Edition helps readers to form a conceptual skeleton of the discipline. It has an increased focus on contemporary applications of chemical engineering.  Brief statements about the leadership role of chemical engineering have been added regarding the many challenges that come with it. Discussions have been added to the end of most chapters providing examples of how topics in the chapter are applied to current problems of society to help motivate student study of the topics.</t>
  </si>
  <si>
    <t xml:space="preserve">  Normal 0     false false false  EN-US X-NONE X-NONE              MicrosoftInternetExplorer4                                                                                                                                                                 /* Style Definitions */   table.MsoNormalTable   {mso-style-name:"Table Normal";   mso-tstyle-rowband-size:0;   mso-tstyle-colband-size:0;   mso-style-noshow:yes;   mso-style-priority:99;   mso-style-qformat:yes;   mso-style-parent:"";   mso-padding-alt:0in 5.4pt 0in 5.4pt;   mso-para-margin:0in;   mso-para-margin-bottom:.0001pt;   mso-pagination:widow-orphan;   font-size:11.0pt;   font-family:"Calibri","sans-serif";   mso-ascii-font-family:Calibri;   mso-ascii-theme-font:minor-latin;   mso-fareast-font-family:"Times New Roman";   mso-fareast-theme-font:minor-fareast;   mso-hansi-font-family:Calibri;   mso-hansi-theme-font:minor-latin;   mso-bidi-font-family:"Times New Roman";   mso-bidi-theme-font:minor-bidi;}       Readers will be led step-by-step through a chemical engineering project that illustrates important aspects of the discipline and how they are connected. </t>
  </si>
  <si>
    <t>http://www.wileyeurope.com/remtitle.cgi?0470885726</t>
  </si>
  <si>
    <t>9780470546017</t>
  </si>
  <si>
    <t>Engineering Money: Financial Fundamentals for Engineers</t>
  </si>
  <si>
    <t>0470546018</t>
  </si>
  <si>
    <t>Richard Hill</t>
  </si>
  <si>
    <t xml:space="preserve">When starting out on their careers, most engineers are unaware that successful engineering projects depend as much on money as they do on technology and that the two are inextricably linked. They eventually learn on the job, that money is the only common measure we have for labor, materials and energy and it is therefore essential to managing any project. Traditional engineering education generally ignores financial matters . This book prepares young engineers before they embark on their careers on the role finance plays in their projects.   There are many text books about engineering design and some include project evaluation techniques. There are text books on accounting methods and yet others on business management. This book does not aim to replace these specialized texts but brings together the elements of these subjects that young engineers working in industry  particularly the construction industry and its customers  need to understand.  </t>
  </si>
  <si>
    <t xml:space="preserve">Uniting the basic concepts of engineering design, project evaluation techniques, and accounting methods, Engineering Money delivers an approachable view of finance that gives engineers at all levels the resourcefulness to account for every dollar  and make every cent count.  </t>
  </si>
  <si>
    <t>http://www.wileyeurope.com/remtitle.cgi?0470546018</t>
  </si>
  <si>
    <t>9780470121948</t>
  </si>
  <si>
    <t>412</t>
  </si>
  <si>
    <t>Practical Approaches to Method Validation and Essential Instrument Qualification</t>
  </si>
  <si>
    <t>0470121947</t>
  </si>
  <si>
    <t>Analytical Chemistry</t>
  </si>
  <si>
    <t>Chung Chow Chan</t>
  </si>
  <si>
    <t xml:space="preserve">The objective of this book is provide information in same practical, hands-on manner as the first book Analytical Method Validation and Instrument Performance Verification, on important, but more advance topics. It will focus on additional and supplemental methods, instruments, and electronic systems that are used in pharmaceutical, biopharmaceutical, and clinical testings. These tests will generate reliable data that is in compliance with current Good Manufacturing Practices (cGMP) and will follow Good Analytical Practices (GAP)       Part 1 of this book on Method Validation starts with two chapters to provide the background of the concepts and requirements on phase appropriate method validation/revalidation and verification of a compendial methods. Subsequent chapters in the method validation sections cover various topics such as particle size, raw material identification by near-infrared, cleaning validation, rapid microbial identification, proteomics assay, thermal analysis, spray pattern and droplet sizing, and process analytical technologies. These are important tests used in the pharmaceutical industry. The theoretical principles of the technique and the method development overview will be included in the introduction of each chapter. The relevant validation strategy and parameters with the crucial steps in the validation experiments will be presented to allow the reader to gain valuable insight to conduct the validation efficiently and to avoid common mistakes and pitfalls.       Part 2 of this book on Instrument Performance Verification will discuss qualification of special analytical instruments that are becoming more important in the pharmaceutical industry e.g. NIR and Raman spectroscopy.  The validity of analytical data is critically dependent on the validity of the analytical methods and the reliability of the instruments used in the experiments. The acceptance criteria for the qualification and performance verification testing of these special and supplemental instruments will be discussed based on the scientific principles employed in the measurement.  The use of properly qualified and calibrated instruments plays a critical role in assuring data integrity and hence product quality.  This section provides discussion of the principle of the calibration practices of these special analytical instruments.      </t>
  </si>
  <si>
    <t xml:space="preserve">All regulated laboratories-including pharmaceutical, clinical testing, food and cosmetic laboratories-must properly execute the calibration of instruments and validation of analytical methods. This book clearly explains important, but advanced, techniques of method validation and instrument performance, not covered in the author's first book, Analytical Method Validation and Instrument Performance Verification.  </t>
  </si>
  <si>
    <t>http://www.wileyeurope.com/remtitle.cgi?0470121947</t>
  </si>
  <si>
    <t>Organic Chemistry</t>
  </si>
  <si>
    <t>9780470410301</t>
  </si>
  <si>
    <t>624</t>
  </si>
  <si>
    <t>Anticholinesterase Pesticides: Metabolism, Neurotoxicity, and Epidemiology</t>
  </si>
  <si>
    <t>0470410302</t>
  </si>
  <si>
    <t>Toxicology</t>
  </si>
  <si>
    <t>Tetsuo Satoh</t>
  </si>
  <si>
    <t xml:space="preserve">This book offers an important reference source about the most common classes of pesticides for researchers engaged in the area of neurotoxicology, metabolism, and epidemiology. The book presents details about thorough characterization of target and non-target enzymes and proteins involved in toxicity and metabolism; and epidemiology of poisonings and fatalities in people from short- and long- term exposures to these pesticides in different occupational settings on a individual country basis as well as on a global basis. The early portion of the book deals with metabolism, mechanisms and biomonitoring of anticholinesterase pesticides, while the later part deals with epidemiological studies, regulatory issues, and therapeutic intervention.  </t>
  </si>
  <si>
    <t xml:space="preserve">This book provides a thorough, authoritative reference on pesticides and their toxicity, integrating epidemiological data on pesticide poisoning from researchers around the world. It offers an important reference source for pesticide researchers who are engaged in the area of neurotoxicology, metabolism, and epidemiology.  </t>
  </si>
  <si>
    <t>http://www.wileyeurope.com/remtitle.cgi?0470410302</t>
  </si>
  <si>
    <t>9783527326891</t>
  </si>
  <si>
    <t>302</t>
  </si>
  <si>
    <t>Chemistry in Space: From Interstellar Matter to the Origin of Life</t>
  </si>
  <si>
    <t>3527326898</t>
  </si>
  <si>
    <t>0.68</t>
  </si>
  <si>
    <t>Physical Chemistry</t>
  </si>
  <si>
    <t>Dieter Rehder</t>
  </si>
  <si>
    <t>The book is designed as an introduction for chemical processes under "unearthly" and hence usually extreme conditions (temperature, pressure, high or low density, bombardment by cosmic rays), and the impact of such processes on the early development of our Solar System, the development of life on Earth, and a deeper understanding of processes in earthly regions where conditions approach those in extraterrestrial areas.</t>
  </si>
  <si>
    <t xml:space="preserve">Comprehensive and written out of one piece: This book presents everything about the fascinating field of chemistry of the universe. It's a great book for the "International Year of Chemistry" in 2011. </t>
  </si>
  <si>
    <t>Inorganic Chemists, Physical Chemists, Spectroscopists, Astronomers, Libraries</t>
  </si>
  <si>
    <t>http://www.wileyeurope.com/remtitle.cgi?3527326898</t>
  </si>
  <si>
    <t>9783527324286</t>
  </si>
  <si>
    <t>516</t>
  </si>
  <si>
    <t>Catalyzed Carbon-Heteroatom Bond Formation</t>
  </si>
  <si>
    <t>3527324283</t>
  </si>
  <si>
    <t>Andrei K. Yudin</t>
  </si>
  <si>
    <t>Synthesis is clearly one of the most important fields in modern chemistry. Besides the carbon backbone also the functionalizations play a very important role. This book is about introducing these in an efficient catalytic way.</t>
  </si>
  <si>
    <t>Very important reaction type for many applications in pharmaceutical and fine chemicals industry as well as academic research.</t>
  </si>
  <si>
    <t>Organic Chemists, Catalytic Chemists, Chemists in Industry, Medicinal Chemists, Libraries</t>
  </si>
  <si>
    <t>http://www.wileyeurope.com/remtitle.cgi?3527324283</t>
  </si>
  <si>
    <t>9780470625910</t>
  </si>
  <si>
    <t>322</t>
  </si>
  <si>
    <t>Energy Storage: A New Approach</t>
  </si>
  <si>
    <t>SCRIVENER CO-PUBLISHING</t>
  </si>
  <si>
    <t>0470625910</t>
  </si>
  <si>
    <t>Wiley-Scrivener</t>
  </si>
  <si>
    <t>Batteries &amp; Fuel Cells</t>
  </si>
  <si>
    <t>Ralph Zito</t>
  </si>
  <si>
    <t xml:space="preserve">This book presents practical solutions to the problem of energy storage on a massive scale.  This problem is especially difficult for renewable energy technologies, such as wind and solar power, that, currently, can only be utilized while the wind is blowing or while the sun is shining.   If energy storage on a large scale were possible, this would solve many of our societys problems.  For example, power grids would not go down during peak usage.  Power plants that run on natural gas, for example, would no longer burn natural gas during the off-hours, as what happens now.  These are just two of societys huge problems that could be solved with this new technology.   This is a potentially revolutionary book, insofar as technical books can be revolutionary.  The technologies that are described have their roots in basic chemistry that engineers have been practicing for years, but this is all new material that could revolutionize the energy industry.  Whether the power is generated from oil, natural gas, coal, solar, wind, or any of the other emerging sources, energy storage is something that the industry MUST learn and practice.  With the world energy demand increasing, mostly due to the industrial growth in China and India, and with the West becoming increasingly more interested in fuel efficiency and green endeavors, energy storage is potentially a key technology in our energy future.   </t>
  </si>
  <si>
    <t xml:space="preserve">This book explores practical solutions to one of the biggest hurdles facing the power industry and our world today: Energy Storage.  There is not currently a method for storing energy on a massive scale, and this is the most important stumbling block, especially, to renewable energy sources, such as wind and solar.  The author presents practical solutions to this problem in this ground-breaking new volume.   </t>
  </si>
  <si>
    <t>http://www.wileyeurope.com/remtitle.cgi?0470625910</t>
  </si>
  <si>
    <t>9780470749869</t>
  </si>
  <si>
    <t>426</t>
  </si>
  <si>
    <t xml:space="preserve">Energy Production and Storage : Inorganic Chemical Strategies for a Warming World </t>
  </si>
  <si>
    <t>CHI STM ENCYCLOPEDIA</t>
  </si>
  <si>
    <t>0470749865</t>
  </si>
  <si>
    <t>EIC Books</t>
  </si>
  <si>
    <t>Robert H. Crabtree</t>
  </si>
  <si>
    <t xml:space="preserve">The Editor of this EIC Book will commission contributions from leading inorganic and energy experts to cover a wide range of topics.        An introductory chapter will put the content into perspective. This chapter will be written by a renowned expert and will describe the current status in view of existing technologies and technologies in development.       In a first section a wide range of energy production or energy transformation [e.g. from sun energy to thermal energy or from sun energy to electricity] methods will be presented, covering areas such as solar cells, fuel cells, hydrogen economy and oxygen alternatives. Inorganic nano-particles and catalysts are will be playing a crucial role in the development of these new technologies. The titles of the topics in the table of content speak for themselves.       In a second section the Book will discuss energy storage. We do not always need energy at the same time as it is used, or we do not use it in the same place where it is produced. Therefore this section will deal with batteries, fuels for fuel cells, high-energy liquids or solids which can easily be stored and transported and will be able to replace oil. Again, inorganic chemistry offers a wide range of solutions and a lot of technologies and processes are discovered and developed. </t>
  </si>
  <si>
    <t>New forms of energy production, storage and transport are one of the key scientific challenges in the 21st Century. Inorganic Chemistry contributes to the development of new type of solar and fuel cells, batteries, and catalytic processes. This volume assembles key researcher with a view on the latest developments.</t>
  </si>
  <si>
    <t>http://www.wileyeurope.com/remtitle.cgi?0470749865</t>
  </si>
  <si>
    <t>9780470777787</t>
  </si>
  <si>
    <t>416</t>
  </si>
  <si>
    <t xml:space="preserve">The Chemistry and Biology of Volatiles </t>
  </si>
  <si>
    <t>CHI STM P/R</t>
  </si>
  <si>
    <t>0470777788</t>
  </si>
  <si>
    <t>Biochemistry (Chemical Biology)</t>
  </si>
  <si>
    <t>Dr. Andreas Herrmann</t>
  </si>
  <si>
    <t>Volatile compounds are molecules with a relatively low molecular weight allowing for an efficient evaporation into the air. They are found in many areas of our everyday-life: they are responsible for the communication between species such as plants, insects or mammals; they serve as flavours or fragrances in many food products or perfumed consumer articles;  and they play an important role in atmospheric chemistry.    The Chemistry and Biology of Volatiles  takes an interdisciplinary approach to volatile molecules. Review-style introductions to the main topics in volatile chemistry and biology are provided by international experts, building into a broad overview of this fascinating field. Topics covered include:       ·         The structural variety of volatile compounds   ·         Biogeneration of volatiles   ·         Synthesis of natural and non-natural volatiles   ·         Analysis of volatiles    ·         Volatile compounds as semiochemicals in plant-plant or plant-insect interactions   ·         Volatiles in pest control    ·         Pheromones and the influence of volatiles on mammals   ·         Olfaction and human perception   ·         Volatiles as fragrances    ·         The generation of flavours and food aroma compounds    ·         Stabilisation and controlled release of volatiles    ·         The impact of volatiles on the environment and the atmosphere      The  Chemistry and Biology of Volatiles  is an essential overview of this important field for students and researchers in organic and bioorganic chemistry, biochemistry, flavour and fragrance research, pest control, and atmospheric chemistry.</t>
  </si>
  <si>
    <t>http://www.wileyeurope.com/remtitle.cgi?0470777788</t>
  </si>
  <si>
    <t>9780471682554</t>
  </si>
  <si>
    <t>254</t>
  </si>
  <si>
    <t>Inorganic Syntheses, Volume 35</t>
  </si>
  <si>
    <t>0471682551</t>
  </si>
  <si>
    <t>Inorganic Syntheses</t>
  </si>
  <si>
    <t>Inorganic Chemistry</t>
  </si>
  <si>
    <t>Thomas Rauchfuss</t>
  </si>
  <si>
    <t xml:space="preserve">The volumes in this continuing series provide a compilation of current techniques and ideas in inorganic synthetic chemistry. Includes inorganic polymer syntheses and preparation of important inorganic solids, syntheses used in the development of pharmacologically active inorganic compounds, small-molecule coordination complexes, and related compounds. Also contains valuable information on transition organometallic compounds including species with metal-metal cluster molecules. All syntheses presented here have been tested.  </t>
  </si>
  <si>
    <t xml:space="preserve">         The newest volume in the authoritative Inorganic Syntheses book series, this reference provides users of inorganic substances with detailed and foolproof procedures for the preparation of important and timely inorganic and organometallic compounds that can be used in reactions to develop new materials, drug targets, and bio-inspired chemical entities.          </t>
  </si>
  <si>
    <t xml:space="preserve"> Inorganic, organic, and organometallic chemists, materials scientists, and academic and professional libraries.</t>
  </si>
  <si>
    <t>http://www.wileyeurope.com/remtitle.cgi?0471682551</t>
  </si>
  <si>
    <t>9783527409006</t>
  </si>
  <si>
    <t>Photoacoustic IR Spectroscopy: Instrumentation, Applications and Data Analysis</t>
  </si>
  <si>
    <t>3527409009</t>
  </si>
  <si>
    <t>Spectroscopy</t>
  </si>
  <si>
    <t>Kirk H. Michaelian</t>
  </si>
  <si>
    <t>The field of photoacoustics has advanced significantly over the last years, and so has Materials Science and the need for methods to investigate gases and various materials, and layers thereof. E.g., novel infrared laser sources have been developed and used to acquire spectra of gases and condensed-phase materials. In this work, the latest developments ininstrumentation will be covered, the data analysis, as well as various examples for the applications of this technique.</t>
  </si>
  <si>
    <t>the up to date source for instruments and newest applications of photoacoustic spectroscopy - covering light sources, instrumentation, signal recovery and numerical methods</t>
  </si>
  <si>
    <t>Solid State Chemists, Solid State Physicists, Materials Scientists, Chemists Working in Trace Analysis, Laboratory Medics, Libraries at University Institutes, Libraries at Universities, Company Libraries</t>
  </si>
  <si>
    <t>http://www.wileyeurope.com/remtitle.cgi?3527409009</t>
  </si>
  <si>
    <t>9783527317660</t>
  </si>
  <si>
    <t>490</t>
  </si>
  <si>
    <t>Concepts in Biotechnology: History, Science and Business</t>
  </si>
  <si>
    <t>352731766X</t>
  </si>
  <si>
    <t>Biotechnology (Chemistry)</t>
  </si>
  <si>
    <t>Klaus Buchholz</t>
  </si>
  <si>
    <t xml:space="preserve">This book is like no other existing textbook. It provides a thorough analysis of the foundations of the present day biotech industry for students and professionals alike: its history, its tools and processes, its markets and products. The first part sums up the development of classical bio-inspired semi-industrial processes into the bioengineering of today. The second parts surveys and evaluates the technology available for biotechnologists, and how advances in technology have fuelled the growth of the industry. The third part focuses on the commercial side, looking at industries, products and markets and discussing future developments in the light of current scientific and political boundaries. </t>
  </si>
  <si>
    <t>What the other textbooks don't teach: the interplay between science and business that shapes today's biotech industry.</t>
  </si>
  <si>
    <t>Biotechnologists, Students of Biotechnology, Biotechnological Industry, Biochemists, Molecular Biologists, Chemical Industry, Journalists</t>
  </si>
  <si>
    <t>http://www.wileyeurope.com/remtitle.cgi?352731766X</t>
  </si>
  <si>
    <t>9780470402528</t>
  </si>
  <si>
    <t>619</t>
  </si>
  <si>
    <t>Essentials of Neutron Techniques for Soft Matter</t>
  </si>
  <si>
    <t>0470402520</t>
  </si>
  <si>
    <t>Toyoko Imae</t>
  </si>
  <si>
    <t xml:space="preserve">Neutron and synchrotron facilities, which are beyond the scale of the laboratory, and supported on a national level in countries throughout the world.  These tools for probing micro- and nano-structure research and on fast dynamics research of atomic location in materials have been key in the development of new polymer-based materials.  Different from several existing professional books on neutron science, this book focuses on theory, instrumentation, an applications.  The book is divided into four parts: Part 1 describes the underlying theory of neutron scattering; Part 2 describes the various instruments that exist and the various techniques used to achieve neutron scattering or bombardment.  Part 3 discusses data treatment and simulation methods as well as how to assess the environment of the sample (temperature, pressure, shear, and external fields).  Part 4 addresses the myriad applications of small and large molecules, biomolecules, and gels.  Part 5 describes the various global neutron sources that exist and provides an overview of the different reactors.      </t>
  </si>
  <si>
    <t xml:space="preserve">Provides a handbook of theory, instrumentation, and applications of neutron techniques that can be used to probe micro- and nano- structure and dynamics  in soft matter.   </t>
  </si>
  <si>
    <t>9783527320028</t>
  </si>
  <si>
    <t>532</t>
  </si>
  <si>
    <t>Industrial Organic Chemistry</t>
  </si>
  <si>
    <t>3527320024</t>
  </si>
  <si>
    <t>Industrial Chemistry</t>
  </si>
  <si>
    <t>Hans-Jürgen Arpe</t>
  </si>
  <si>
    <t>The completely revised 5th English edition is an excellent source of technological and economic information on the most important precursors and intermediates used in the chemical industry. Right and left columns containing synopsis of the main text and statistical data, and numerous fold-out flow diagrams ensure optimal didactic presentation of complex chemical processes. The most important industrial markets have been taken into consideration.</t>
  </si>
  <si>
    <t>For over 30 Years THE unbeaten standard: ideal for getting an overview of applied organic chemistry</t>
  </si>
  <si>
    <t>Chemists in Industry, Chemical Industry, Chemical Engineers, Lecturers in Chemistry, Students in Chemistry, Universities of Applied Sciences</t>
  </si>
  <si>
    <t xml:space="preserve">"The fourth edition of this established work follows in the excellent tradition of the previous three editions. It retains the concept of the original, providing technological and economic information on the key building blocks of the chemical industry.  The book is packed with information, much of which cannot easily be found elsewhere, and certainly not in such a readily digestible form. The companies and innovators responsible for the chemistry described are clearly credited, and indeed this volume provides an excellent history of the worldwide bulk organic chemicals industry. Throughout the book the authors indicate potential future developments in the manufacture of these important precursors and intermediates. The reader friendly format seen in the previous editions is retained, wherein each chapter or subsection is provided with a chemical flow diagram illustrating the interrelationship of the products, these flow diagrams folding out such that they can be constantly referred to whilst reading the text. In addition, the main text is accompanied by a synopsis in the margin, which concisely presents all of the essential points, thus facilitating browsing. The contents are logically and clearly organized, and there are detailed reference lists for each chapter, together with an extensive index. This latest edition also includes updated statistics and adopts the new IUPAC nomenclature guidelines.(...) This book will be a positive addition to the libraries and bookshelves of chemists and chemical engineers working in the organic sector, including those to whom many of the molecules describes are considered to be "commercially available starting materials". Non-scientists (e.g. industrial economists, lawyers) will also gain an appreciation of the complex technological, scientific and economic inter-relationships (and potential developments) which characterize industrial organic chemistry."  Organic Process Research &amp; Development, Peter Spargo  "This book is an immensely comprehensive and practical work. University chemistry students would benefit from reading this book as it provides a valuable insight into chemical technology, which is often lacking in undergraduate chemistry courses. The university lecturer can obtain examples of applied organic syntheses and keep up to date with the constant changes in chemical manufacturing. It should appeal most to chemists and engineers in the chemical industry, who should benefit from the technological, scientific and economic interrelationships and their potential developments." Synthesis - Journal of Synthetic Organic Chemistry </t>
  </si>
  <si>
    <t>9780470099346</t>
  </si>
  <si>
    <t xml:space="preserve">Handbook of Sample Preparation </t>
  </si>
  <si>
    <t>0470099348</t>
  </si>
  <si>
    <t>Janusz Pawliszyn</t>
  </si>
  <si>
    <t xml:space="preserve">By some estimates, 75 to 80% of the work activity and operating cost in an analytical laboratory is spent processing and preparing samples for separation and measurement.  Therefore, development of streamlined and efficient methods of sample preparation is of utmost importance not only for accurate analyses, but also for enhancing productivity and cost control in the laboratory.    The Sample Preparation Handbook provides a comprehensive reference for all of the most common sample preparation techniques and applications. It begins by providing a unified theory of extraction and goes on to discuss the fundamentals of extraction techniques, specific sample preparation techniques, recent developments, and sampling.   </t>
  </si>
  <si>
    <t xml:space="preserve">The Sample Preparation Handbook is a one-stop reference for all of the newest and most important methods for sample preparation, the key to solving almost any analytical problem.  </t>
  </si>
  <si>
    <t>http://www.wileyeurope.com/remtitle.cgi?0470099348</t>
  </si>
  <si>
    <t>9780470293416</t>
  </si>
  <si>
    <t>Pharmaceutical and Biomedical Project Management in a Changing Global Environment</t>
  </si>
  <si>
    <t>0470293411</t>
  </si>
  <si>
    <t>Wiley Series on Technologies for the Pharmaceutical Industry</t>
  </si>
  <si>
    <t>Drug Discovery &amp; Development</t>
  </si>
  <si>
    <t>Scott D. Babler</t>
  </si>
  <si>
    <t xml:space="preserve">This book explores some of the critical forces at work today in the complex endeavor of pharmaceutical and medical product development. Applying a structured project management framework enables companies to select and allocate the appropriate people and resources to achieve successful outcomes. The book presents chapters addressing selected issues written by experienced professionals grappling with these problems every day. Such coverage provides real-world examples of contemporary problems and their solutions.  Employing a variety of authors gives readers an array of best-practice approaches and keeps the information relevant and fresh.  </t>
  </si>
  <si>
    <t xml:space="preserve">This book explores some of the critical forces at work today in the complex endeavor of pharmaceutical and medical product development. It offers chapters written by experienced professionals who provide real-world examples of best-practice approaches   addressing contemporary problems and solutions facing the pharmaceutical, biotech, and medical device industries.  </t>
  </si>
  <si>
    <t>http://www.wileyeurope.com/remtitle.cgi?0470293411</t>
  </si>
  <si>
    <t>9780470712382</t>
  </si>
  <si>
    <t>560</t>
  </si>
  <si>
    <t>Organic Reaction Mechanisms 2007</t>
  </si>
  <si>
    <t>0470712384</t>
  </si>
  <si>
    <t>1200</t>
  </si>
  <si>
    <t>Organic Reaction Mechanisms Series</t>
  </si>
  <si>
    <t>Chris Knipe</t>
  </si>
  <si>
    <t xml:space="preserve">Organic Reaction Mechanisms 2007, the 43rd  annual volume in this highly successful and unique series, surveys research on organic reaction mechanisms described in the available literature dated 2007.   The following classes of organic reaction mechanisms are comprehensively reviewed:      Reaction of Aldehydes and Ketones and their Derivatives    Reactions of Carboxylic, Phosphoric, and Sulfonic Acids and their Derivatives    Oxidation and Reduction    Carbenes and Nitrenes    Nucleophilic Aromatic Substitution    Electrophilic Aromatic Substitution    Carbocations    Nucleophilic Aliphatic Substitution    Carbanions and Electrophilic Aliphatic Substitution    Elimination Reactions    Polar Addition Reactions    Cycloaddition Reactions    Molecular Rearrangements     An experienced team of authors compile these reviews every year, so that the reader can rely on a continuing quality of selection and presentation.   </t>
  </si>
  <si>
    <t xml:space="preserve">The only book series on organic reaction mechanisms!  </t>
  </si>
  <si>
    <t>http://www.wileyeurope.com/remtitle.cgi?0470712384</t>
  </si>
  <si>
    <t>9780470386187</t>
  </si>
  <si>
    <t>448</t>
  </si>
  <si>
    <t>Characterization of Impurities and Degradants Using Mass Spectrometry</t>
  </si>
  <si>
    <t>0470386185</t>
  </si>
  <si>
    <t>Birendra Pramanik</t>
  </si>
  <si>
    <t xml:space="preserve">The book highlights the current practices and future trends in structural characterization of impurities and degradants. It begins with an overview of mass spectrometry techniques as related to the analysis of impurities and degradants, followed by studies involving characterization of process related impurities (including potential genotoxic impurities), and excipient related impurities in formulated products.  Both general practitioners in pharmaceutical research and specialists in analytical chemistry field will benefit from this book that will detail step-by-step approaches and new strategies to solve challenging problems related to pharmaceutical research.  </t>
  </si>
  <si>
    <t xml:space="preserve">This book highlights the current approaches and future trends in the increasingly important area of structural characterization of impurities and degradants using mass spectrometry.  </t>
  </si>
  <si>
    <t>9780470626375</t>
  </si>
  <si>
    <t>716</t>
  </si>
  <si>
    <t>Mastering Autodesk Revit MEP 2011</t>
  </si>
  <si>
    <t>SYBEX</t>
  </si>
  <si>
    <t>0470626372</t>
  </si>
  <si>
    <t>Sybex</t>
  </si>
  <si>
    <t>Graphics &amp; Design software (Non-Microsoft)</t>
  </si>
  <si>
    <t>Don Bokmiller</t>
  </si>
  <si>
    <t xml:space="preserve">The expert authors relied on their years of experience to develop this exhaustive reference and tutorial. This perfectly paced book covers all the core concepts and functionality of Revit MEP, including interface, project setup and templates, worksharing, such mechanical concerns as building loads and ductwork, such electrical concerns as lighting and communications outlets, and such plumbing concerns as fixtures and water systems. The detailed book also features tips, tricks, and real-world exercises that only authors who use the software daily in a professional environment can know and explain.   Part I explores the basics of the interface, how to create and use project templates, how to improve efficiency with worksharing and collaboration, how to generate schedules that show quantities, materials, design dependencies, and more. Part II explores the mechanical side of Revit MEP. It includes chapters on creating logical air, water, and fire protection systems; evaluating building loads, including how to import and export gbxml (green building xml) files; placing air and water distribution equipment; duct routing and sizing; and mechanical pipe types, techniques, and connections. Part III covers the E in MEP and includes chapters on lighting, power receptacles and equipment, communication outlets and systems, and circuiting and panels. Part IV covers plumbing, including chapters on creating water systems, plumbing fixtures and their connectors, domestic water piping, and sanitary water piping. Part V explains how to best generate and model content. It includes chapters on solid modeling, creating symbols, using parameters, creating equipment, creating fixtures, and creating devices.   The book will feature real-world sidebars and hands-on tutorials that reinforce the detailed discussions. Readers will be invited to download before-and-after tutorial files from the supporting web site so that they can jump into any tutorial and compare their finished work to the pros.   </t>
  </si>
  <si>
    <t xml:space="preserve">             Sybexs Mastering Revit MEP is the only book for Autodesks fast-growing mechanical, engineering, and plumbing software. The all-star authors emphasize real-world uses and workflows in this detailed reference and tutorial.          </t>
  </si>
  <si>
    <t>http://www.wileyeurope.com/remtitle.cgi?0470626372</t>
  </si>
  <si>
    <t>9780470386729</t>
  </si>
  <si>
    <t>Aperture 3 Portable Genius</t>
  </si>
  <si>
    <t>CONSUMER/PROFESSIONAL TECH</t>
  </si>
  <si>
    <t>047038672X</t>
  </si>
  <si>
    <t>Portable Genius</t>
  </si>
  <si>
    <t>Other Software (Non-Microsoft)</t>
  </si>
  <si>
    <t>Josh Anon</t>
  </si>
  <si>
    <t xml:space="preserve">Mac users are passionate and loyal and these books capture that same feeling in pedagogy and series style. Titles in the Portable Genius series are not comprehensive; instead they aim to provide readers with the most accessible, useful information possible by giving readers tips and techniques for the most used features in a product or software. Genius icons present smart or innovative ways to do something; in many cases, this will be a way that readers can save time or hassle. A handy smaller trim size makes it easy for readers to carry with them essential information on the hottest tips and tricks for Aperture. Theyll find savvy advice on everything from getting started using the new streamlined interface to intermediate information and tips covering the coolest features such as advanced RAW image processing, customizable keyboard shortcuts for streamlining workflow, as well as publishing albums on the web or creating and customizing printed hard or softcover photo book.  </t>
  </si>
  <si>
    <t xml:space="preserve">    Full-color, designed with input from Apple, and with the Apple consumer in mind.        Provides readers with the most accessible, useful information possible by giving readers tips and techniques for new and most used features in Aperture.      </t>
  </si>
  <si>
    <t>http://www.wileyeurope.com/remtitle.cgi?047038672X</t>
  </si>
  <si>
    <t>9780470770191</t>
  </si>
  <si>
    <t>648</t>
  </si>
  <si>
    <t>Linux All-in-One For Dummies, 4th Edition</t>
  </si>
  <si>
    <t>HUNGRY MINDS DUMMIES TECH</t>
  </si>
  <si>
    <t>0470770198</t>
  </si>
  <si>
    <t>Operating Systems / Linux &amp; UNIX</t>
  </si>
  <si>
    <t>Emmett Dulaney</t>
  </si>
  <si>
    <t xml:space="preserve">What the book covers: Linux All-in-One Desk Reference For Dummies, 4th Edition, consists of eight minibooks with beginning to intermediate-level material on all aspects of the latest releases of the major Linux distributions: Ubuntu, Fedora Core, Mint, OpenSUSE, and Mandriva. Readers can explore each distribution for desktop or server use. Step-by-step distribution-specific installation instructions are provided for each distribution. The minibooks are titled:      Book I: Linux Basics   Book II: Linux Desktops   Book III: Networking   Book IV: Internet   Book V: Administration   Book VI: Security   Book VII: Linux Servers   Book VIII: Programming      This new Fourth   Edition covers the latest versions of each of the five distributions covered in the book. It builds and improves on the Third Edition by adding coverage of three popular Linux distributions.   Series features: Linux All-in-One Desk Reference For Dummies, 4th Edition, is written in the friendly, humorous, and easy-to-understand style that is the hallmark of the For Dummies brand.   </t>
  </si>
  <si>
    <t xml:space="preserve">Nine minibooks on all aspects of five major Linux distributions: Ubuntu, Fedora Core, Mint, OpenSUSE, and Mandriva.  </t>
  </si>
  <si>
    <t>http://www.wileyeurope.com/remtitle.cgi?0470770198</t>
  </si>
  <si>
    <t>9780470888483</t>
  </si>
  <si>
    <t>Teach Yourself VISUALLY Macs, 2nd Edition</t>
  </si>
  <si>
    <t>0470888482</t>
  </si>
  <si>
    <t>Visual</t>
  </si>
  <si>
    <t>Teach Yourself VISUALLY (Tech)</t>
  </si>
  <si>
    <t>18.73 x 23.34 cm.</t>
  </si>
  <si>
    <t>Computer Hardware / Macintosh</t>
  </si>
  <si>
    <t>Paul McFedries</t>
  </si>
  <si>
    <t xml:space="preserve">Teach Yourself VISUALLY Macs, 2nd Edition is fully updated to cover all the latest changes and features Apples Macintosh line of computers have to offer. Readers new to the Mac will learn to transition from a Windows machine to a Macand both switchers and Mac-users will learn how to get the most out of their Mac hardware and software. Everything from managing your photos in iPhoto, creating award worthy home movies with iMovie, browsing the Web with Safari, exploring the ever growing iTunes store, and syncing popular mobile devices like an iPhone or iPod is covered. Additionally basic productivity, maintenance, and trouble-shooting tasks are covered. Using full color, rich screenshots and illustrations, and straight-forward step-by-step instructions, anyone wanting to know how to get the most from their Mac will find what they need to get started in this book.  </t>
  </si>
  <si>
    <t xml:space="preserve">  Sales of desktop computers are expected to show a positive growth in 2010 for the first time in years thanks largely to the iMac, which is expected to account for 25% of 2010 sales    Covers all the latest Apple hardware and software, including the most popular programs like iTunes, Safari, iPhoto, and more    Shows users how to have the best experience in syncing their iPhones, iPod touches, or iPads with their Macs    </t>
  </si>
  <si>
    <t>http://www.wileyeurope.com/remtitle.cgi?0470888482</t>
  </si>
  <si>
    <t>9780470599105</t>
  </si>
  <si>
    <t>600</t>
  </si>
  <si>
    <t>iPhone and iPad Game Development For Dummies</t>
  </si>
  <si>
    <t>0470599103</t>
  </si>
  <si>
    <t>Neal Goldstein</t>
  </si>
  <si>
    <t xml:space="preserve">What the book covers: The book will teach both novice and seasoned developers how to develop iPhone and iPod Touch games as well as games for the iPad using several tools.      Topics include:   -Getting started downloading the SDK and filling your toolbox   -Programming  Objective C, Cocoa   -What Makes a Good Game   -Developing Games for the iPhone   -Graphics   -Creating good mobile apps  this is not your mother/fathers desktop   -Making use of the iPad's larger interface   -Getting your app into the AppStore  and marketing/selling it   </t>
  </si>
  <si>
    <t xml:space="preserve">All the information you need to know to develop great iPhone and iPad games and get them in the App Store from iPhone enthusiast and developer Neal Goldstein and iPhone and iPad game development experts Jon Manning and Paris Buttfield-Addison.  </t>
  </si>
  <si>
    <t>http://www.wileyeurope.com/remtitle.cgi?0470599103</t>
  </si>
  <si>
    <t>9780470642047</t>
  </si>
  <si>
    <t>MacBook Pro Portable Genius, 3rd Edition</t>
  </si>
  <si>
    <t>0470642041</t>
  </si>
  <si>
    <t>Brad Miser</t>
  </si>
  <si>
    <t xml:space="preserve">Mac users are passionate and loyal and these books capture that same feeling in pedagogy and series style. Titles in the Portable Genius series are not comprehensive; instead they aim to provide readers with the most accessible, useful information possible by giving readers tips and techniques for the most used features in a product or software. These books tell readers what they may not find out by just working with a product or software. Genius icons present smart or innovative ways to do something; in many cases, this will be a way that readers can save time or hassle. A smaller trim size makes it handy, but also easy for readers to find essential information and tips for their MacBook Pro. MacBook Pro Portable Genius, Third Edition includes updated coverage on the anticipated new release of iLife as well as the new Intel Core i7 and i5 processors.  </t>
  </si>
  <si>
    <t xml:space="preserve">    Past two editions have sold over 27,000 net units LTD        Mac portable sales were up 35% and up 27% in revenue year-over-year (Apple Watch-- October 2009).        7 million MacBooks shipped during 2009.      </t>
  </si>
  <si>
    <t>http://www.wileyeurope.com/remtitle.cgi?0470642041</t>
  </si>
  <si>
    <t>9780470769188</t>
  </si>
  <si>
    <t>MacBook For Dummies, 3rd Edition</t>
  </si>
  <si>
    <t>0470769181</t>
  </si>
  <si>
    <t>Mark L. Chambers</t>
  </si>
  <si>
    <t xml:space="preserve">    What the book covers: MacBook basics, getting acquainted with Mac OS X, customizing your Dock and Desktop, connecting and communicating for the road warrior, taking your music mobile, turning iPhoto into your portable darkroom, making movies with iMovie, creating DVDs to share with friends and family, composing your own music with GarageBand, building your own Web site with iWeb, using Pages, Numbers, and Keynote, working with networks, getting connected to wireless devices, sharing access and information, troubleshooting, adding new stuff to your MacBook, and much more.        Updated coverage of the new hardware and software: This new edition will have will have approximately 30-40% new content. This includes coverage of the latest MacBook models, Mac OS X Snow Leopard, iLife 10, iWork 10, and the latest trends and tools in the market.        Series features: Information presented in the straightforward but fun language that has defined the Dummies series for more than nineteen years.      </t>
  </si>
  <si>
    <t xml:space="preserve">The perfect companion for Mac laptop users  more than 80,000 copies sold in the first two editions  now updated and revised throughout to cover Apples newest generation of laptop hardware and software.  </t>
  </si>
  <si>
    <t>http://www.wileyeurope.com/remtitle.cgi?0470769181</t>
  </si>
  <si>
    <t>9780470878040</t>
  </si>
  <si>
    <t>Facebook For Dummies, 3rd Edition</t>
  </si>
  <si>
    <t>0470878045</t>
  </si>
  <si>
    <t>Internet General</t>
  </si>
  <si>
    <t>Leah Pearlman</t>
  </si>
  <si>
    <t xml:space="preserve">Facebook For Dummies, 3rd Edition provides a thorough update on all the technology changes that have occurred on the site since the previous edition published. The book also includes coverage of all the most popular features of the site that have been added since the first edition. Coverage includes:   Getting Started with Facebook - creating a profile, navigating the interface, and setting privacy features   Sharing Your Life on Facebook- finding and adding friends, filling out your profile, adding applications, and uploading photos   Getting Organized - creating and joining groups, using Facebook as a scheduler, and creating specialized business or fan pages   Delving Further into Facebook - using Facebook as a search tool, mobile Facebook, and advertising on the site   The Part of Tens - applications, groups, and impact  </t>
  </si>
  <si>
    <t xml:space="preserve">Facebook For Dummies is a runaway best seller with over 60,000 copies sold over two editions. This new edition catches Facebook users up with the changes to the site's interface, privacy tools, and other features.  </t>
  </si>
  <si>
    <t>http://www.wileyeurope.com/remtitle.cgi?0470878045</t>
  </si>
  <si>
    <t>9780470530306</t>
  </si>
  <si>
    <t>Drupal 7 Bible</t>
  </si>
  <si>
    <t>0470530308</t>
  </si>
  <si>
    <t>Bible</t>
  </si>
  <si>
    <t>Web Development Software (Non-Microsoft)</t>
  </si>
  <si>
    <t>Ric Shreves</t>
  </si>
  <si>
    <t xml:space="preserve">The Drupal 7 Bible provides a complete guide to building and managing websites with the Drupal open source content management system. The book is aimed primarily at users, but also contains sufficient information to help someone set up, configure and customize (within reasonable limits) a new Drupal site. The book covers the process of obtaining the code, then deploying it to a server. The sections on system set-up also cover configuring the site for various purposes and how to create and manage content and user hierarchies. Content management is dealt with in detail. Users are shown how to create, modify and delete content items and how to work with the various content types available in Drupal. The text explains the many varied options that are available to content managers and how to minimize and manage site complexity. Included in the Drupal core are a number of modules that provide advanced functionality, including the Forum, Blog, Aggregator, Poll and User Profile modules. All of the basic and extended core functionalities are covered in full detail, including tips for getting the most out of each. The default themes are explained in some detail and the basics of theme customization are introduced.   The Drupal 7 Bible will also help users learn about the online Drupal resources, including most importantly, the online extensions directory, where users can find and download extensions that add additional functionality to their Drupal site. With more than 2,500 extensions listed in the directory, the site contains literally too many choices for most users. In the text we will identify the most useful extensions for common functions like site maintenance and enhancement of the core functionality (e.g., Galleries, Newsletters, etc.). While the book will only touch on most extensions, considerable space will be spent discussing three extensions: the Content Construction Kit, Views and UberCart. CCK and Views are two key extensions that give Drupal a great deal of flexibility in the presentation and administration of content. UberCart is the most popular e-commerce shopping cart plug-in for the Drupal system.  </t>
  </si>
  <si>
    <t xml:space="preserve">    There exists at this time very few Drupal texts aimed at site administrators and webmasters; the vast majority in publication is oriented toward programmers and web developers.        The Drupal user base is expanding rapidly. Drupals scalability means that the system is crossing the line from SME and personal users into the Enterprise market.        Drupal download statistics show the project averaged over 100,000 downloads a month during 2008.      </t>
  </si>
  <si>
    <t>http://www.wileyeurope.com/remtitle.cgi?0470530308</t>
  </si>
  <si>
    <t>9780470607251</t>
  </si>
  <si>
    <t>504</t>
  </si>
  <si>
    <t xml:space="preserve">IP-Enabled Energy Management: A Proven Strategy for Administering Energy as a Service </t>
  </si>
  <si>
    <t>0470607254</t>
  </si>
  <si>
    <t>Computing Special Topics</t>
  </si>
  <si>
    <t>Robert Aldrich</t>
  </si>
  <si>
    <t xml:space="preserve">Based on a real energy management program that author Rob Aldrich implements at Cisco, this book shows you how to implement an energy management strategy that has proven to reduce and control energy costs by establishing energy as a domain that network administrators help manage for their company. In this book, you will find step-by-step instruction for implementing a comprehensive energy management strategy, beginning with benchmarking and eventually coming full circle with re-investing savings back into the program for its sustainability. The book also covers fundamentals of efficiency energy use, project management, deployment and administration of energy domains, and reporting. Hands-on instruction is emphasized in this book and case studies of the author's implementation at Cisco appear throughout the book and collectively as a complete case study.  </t>
  </si>
  <si>
    <t xml:space="preserve">Provides step-by-step instruction for deploying and administering the energy management program implemented at Cisco Systems  </t>
  </si>
  <si>
    <t>http://www.wileyeurope.com/remtitle.cgi?0470607254</t>
  </si>
  <si>
    <t>9780470046470</t>
  </si>
  <si>
    <t>VSTO For Dummies</t>
  </si>
  <si>
    <t>0470046473</t>
  </si>
  <si>
    <t>Office Productivity-Microsoft (General &amp; Office suite)</t>
  </si>
  <si>
    <t>Bill Sempf</t>
  </si>
  <si>
    <t>The book will serve as a reference for getting up and running with the new Visual Studio 2005 Tools for Office (VSTO) release for 2005. VSTO is a set of tools for the development of applications with Visual Basic 2005 that use Office as their interface, such as Excel spreadsheets and Word Documents. This will be the preeminent guide for the real-world programmer. The book will include coverage of using VSTO to create applications in Word, Outlook and Excel primarily with some Infopath coverage. The book will also feature important coverage on integrating your VSTO Office applications with Microsoft Server products including Sharepoint. All code will be presented in VB 2005 to attract VB and VBA programmers.   Book Contents in Brief:   Part 1: Using VSTO to build Office applications   Part 2: Building User Interface features   Part 3: Programming for the Server Side   Part 4: Making your office applications play well with others   Part 5: The Part of Tens</t>
  </si>
  <si>
    <t xml:space="preserve">Office development is hot! Learn to build dynamic applications in Excel, Word and Outlook the fun and easy way with the newest development tool from Microsoft, VSTO 2005!  </t>
  </si>
  <si>
    <t>http://www.wileyeurope.com/remtitle.cgi?0470046473</t>
  </si>
  <si>
    <t>9780470495896</t>
  </si>
  <si>
    <t>576</t>
  </si>
  <si>
    <t xml:space="preserve">Cocoa </t>
  </si>
  <si>
    <t>0470495898</t>
  </si>
  <si>
    <t>Developer Reference</t>
  </si>
  <si>
    <t>18.73 x 23.18 cm.</t>
  </si>
  <si>
    <t>Operating Systems / Macintosh</t>
  </si>
  <si>
    <t>Richard Wentk</t>
  </si>
  <si>
    <t xml:space="preserve">Cocoa is an elegant and dynamic programming framework that enables unparalleled programmer productivity when developing graphical applications. Using this book, readers will gain all the knowledge they need to get up to speed on this technology and expand their development and career options.  </t>
  </si>
  <si>
    <t xml:space="preserve">    Part of the new Developer Reference series covering the latest topics of interest to the advanced Apple community.        One of the most comprehensive guides to Cocoa available, covering all major APIs required to develop applications for Mac OS X.        Knowledge gained from this book sets up developers to work on the hottest growing computing platform available today.          Shows readers how to make the most of all Cocoa tools, including Xcode and working with Objective-C.        </t>
  </si>
  <si>
    <t>http://www.wileyeurope.com/remtitle.cgi?0470495898</t>
  </si>
  <si>
    <t>9780470609903</t>
  </si>
  <si>
    <t>Stop Staring: Facial Modeling and Animation Done Right, 3rd Edition</t>
  </si>
  <si>
    <t>0470609907</t>
  </si>
  <si>
    <t>Jason Osipa</t>
  </si>
  <si>
    <t>The first and second editions of this popular book won industry acclaim and have even been adopted by some studios as the official facial modeling workflow.   This revised edition, completely updated to include today's trends, features the latest techniques on automating complex tasks using Python, along with dozens of real-world examples to help readers understand subtle nuances that create more realistic facial features and animation.</t>
  </si>
  <si>
    <t xml:space="preserve">The only book that provides current, focused, and thorough knowledge on the complex art of facial animation. This third edition packs even more punch, and shows you how to create the face to take that punch!   </t>
  </si>
  <si>
    <t>http://www.wileyeurope.com/remtitle.cgi?0470609907</t>
  </si>
  <si>
    <t>9780470467114</t>
  </si>
  <si>
    <t>BlackBerry Application Development For Dummies</t>
  </si>
  <si>
    <t>0470467118</t>
  </si>
  <si>
    <t>Computer Hardware (general)</t>
  </si>
  <si>
    <t>Karl G. Kowalski</t>
  </si>
  <si>
    <t xml:space="preserve">  BlackBerry Application Development For Dummies guides readers through the how-to process of developing a BlackBerry application.  It takes readers, step-by-step, from the beginning of the BlackBerry application development cycle to the end.     It is both practical and hands-on, with working examples provided throughout the book.    Covers conceptual overviews of the BlackBerry handheld, including detailed explanations on the architecture.    Introduces the MDS Studio (the latest developer tool from RIM for building enterprise applications) and offers readers an in-depth scrutiny of the programming API and its components.    Includes numerous reusable code examples on a dedicated website that readers can immediately utilize in their own programs.     </t>
  </si>
  <si>
    <t xml:space="preserve">Learn how to program one of the hottest handhelds around, the BlackBerry! Familiarize yourself with the API and begin creating customized applications in no time at all!  </t>
  </si>
  <si>
    <t>9780470879962</t>
  </si>
  <si>
    <t>iPhone Application Development For Dummies, 3rd Edition</t>
  </si>
  <si>
    <t>0470879963</t>
  </si>
  <si>
    <t xml:space="preserve">What the book covers: You don't need high-level programming skills to create iPhone apps. iPhone Application Development For Dummies 3e walks you through the fundamentals for building a variety of applications using Apples developer tools and covers the critical steps for creating applications that get accepted into the App Store.   ·         Apple's open SDK for the iPhone allows any developer to create iPhone applications   ·         This guide helps you develop new applications for use on your own iPhone or for release to other iPhone and iPod Touch users   ·         Covers small and large-scale application development   ·         Shows how to develop using Apples developer tools   ·         Enables both novice and experienced programmers to leverage the marketing power of the open iPhone SDK   ·         Covers the universal code feature that allows you to develop apps and port them from the iPhone to the iPad and back  </t>
  </si>
  <si>
    <t xml:space="preserve">The best-selling title on getting up and running and making money in the App Store is being updated to include coverage for the new SDK, iPhone and iPod Touch features!  </t>
  </si>
  <si>
    <t>http://www.wileyeurope.com/remtitle.cgi?0470879963</t>
  </si>
  <si>
    <t>9780470650479</t>
  </si>
  <si>
    <t>552</t>
  </si>
  <si>
    <t>Microsoft Windows 7 Administration Instant Reference</t>
  </si>
  <si>
    <t>0470650478</t>
  </si>
  <si>
    <t>Operating Systems / Microsoft Windows</t>
  </si>
  <si>
    <t>William Panek</t>
  </si>
  <si>
    <t xml:space="preserve">This is a handy book for any IT administrator learning the latest desktop operating system from Microsoft. For core administration of Windows 7, Microsoft Windows 7 Administration Instant Reference provides no-nonsense instruction that is readily accessible when you need it. Topics are explained concisely and best practices are demonstrated through step-by-step instruction. Coverage includes disk configuration, desktop management, remote assistance, security, and more! This book is the perfect companion to any book on Windows 7, including Sybexs Mastering Microsoft Windows 7 Administration.   The Instant Reference series is specifically designed for busy administrators. Thumb tabs and section and chapter outlines provide quick navigation to the information you need, tables, lists, and concise answers provide solutions on the spot, and the portable book size allows administrators to keep the book on hand at all times.  </t>
  </si>
  <si>
    <t xml:space="preserve">Perfect companion to any Windows 7 book, this book provides accurate answers on the spot for millions of IT professionals.  </t>
  </si>
  <si>
    <t>http://www.wileyeurope.com/remtitle.cgi?0470650478</t>
  </si>
  <si>
    <t>9780470584682</t>
  </si>
  <si>
    <t>816</t>
  </si>
  <si>
    <t>Social Media Marketing All-in-One For Dummies</t>
  </si>
  <si>
    <t>0470584688</t>
  </si>
  <si>
    <t>New Media</t>
  </si>
  <si>
    <t>Jan Zimmerman</t>
  </si>
  <si>
    <t xml:space="preserve">Social Media All-in-One For Dummies is packed with insider tips and information that will help readers create, implement and manage a social media strategy. The book will cover all of the elements that contribute to a successful social media effort and then help the reader take steps to solicit "buy in" from team members and higher-ups, identify and engage influencers, and calculate the results of their social media efforts.   The mini-books will be:        Creating a Social Media Strategy        Blogging, Podcasting and Vlogging        Tweeting Success with Twitter        Establishing a Presence on Facebook        Linking Up on LinkedIn        Creating Your Space on MySpace        Using Other Social Media Tools        Measuring Your Success      </t>
  </si>
  <si>
    <t xml:space="preserve">Get into the social media game with a winning playbook! Social Media All-in-One For Dummies gives readers a step-by-step plan for social media success using the Web's greatest tools, including Twitter, Facebook, LinkedIn and more.  </t>
  </si>
  <si>
    <t>http://www.wileyeurope.com/remtitle.cgi?0470584688</t>
  </si>
  <si>
    <t>9781405173698</t>
  </si>
  <si>
    <t>Fans</t>
  </si>
  <si>
    <t>1405173696</t>
  </si>
  <si>
    <t>Media Studies</t>
  </si>
  <si>
    <t>Lauri Mullens</t>
  </si>
  <si>
    <t>What does it mean to be a fan? What do fans do? Who are these people? The first textbook on the subject, Introduction to Fan Studies is the first comprehensive history of fans, fan cultures, and fandom-in both the analogue and digital ages. From Elvis devotees and the flocks of movie crazy girls that flooded the early film studios to today's participatory television communities, and die-hards who spend weeks or months in line in anticipation of the premier of the latest blockbuster, Introduction to Fan Studies charts the history of fandom at a time when its very nature is being revolutionized by an insistently interactive and consumerist age. Eschewing discussions of fan group ephemera--fans, after all, come and go--this text offers a balanced and welcome survey of the important theories that have grown up around fans and fan culture, including DeCerteau, Bakhtin, Bourdieu, Hebdige, McRobbie, and does so in an accessible manner that will be welcome by students and teachers alike. The volume goes on to engage with a host of questions currently facing media studies, industry specialists, and perhaps even American Idol devotees: the nature of the fan and his place in the community (real and virtual), the vexed relationship of subculture fandom to dominant culture, the global nature of fandom in a mediascape dominated by America, fan access and participation, and questions of gender and class. From yesteryear's Beatlemania and Star Trek conventions to today's mash ups and slashers, Introduction to Fan Studies shows how and why "everybody's got to be a fan of something."</t>
  </si>
  <si>
    <t>http://www.wileyeurope.com/remtitle.cgi?1405173696</t>
  </si>
  <si>
    <t>9780470643839</t>
  </si>
  <si>
    <t>792</t>
  </si>
  <si>
    <t>Microsoft SharePoint Server 2010 Bible</t>
  </si>
  <si>
    <t>0470643838</t>
  </si>
  <si>
    <t>Client/Server Technologies</t>
  </si>
  <si>
    <t>Steve Mann</t>
  </si>
  <si>
    <t xml:space="preserve">The Microsoft SharePoint suite is used to create collaborative web sites that easily integrate with the Office suite out of the box, including corporate intranets and portals, proposal management portals, project management portals, team and customer collaboration sites, document management systems, and enterprise application integration portals. Packed with tips, timesaving techniques, expert hacks, and fast solutions every SharePoint administrator wants to know, this Bible is authoritative, solutions-based, and sophisticated. Features expert advice for content managers, project managers, and administrators that implement this platform in their environments, as well as small business owners or managers who have to take care of their own computers and networks.  </t>
  </si>
  <si>
    <t xml:space="preserve">  Covers all the new features in Microsoft's enhanced 2010 edition of this must-have tool for creating collaborative web sites.    Learn to configure, manage, and troubleshoot SharePoint Server 2010.    100% of what you need to know, and written by a company that specializes in portal solutions. Microsoft is one of their clients.    </t>
  </si>
  <si>
    <t>9780470591673</t>
  </si>
  <si>
    <t>480</t>
  </si>
  <si>
    <t>Access 2010 24-Hour Trainer</t>
  </si>
  <si>
    <t>0470591676</t>
  </si>
  <si>
    <t>Wrox</t>
  </si>
  <si>
    <t>Database &amp; Data Warehousing Technologies</t>
  </si>
  <si>
    <t>Geoffrey L. Griffith</t>
  </si>
  <si>
    <t>This book is a self-paced introductory guide to Microsoft Access. Easy-to-follow lessons, reinforced by step-by-step instructions, screencasts, and supplemental exercises, allow readers of all learning styles to learn how to get the most from Microsoft Access.  The book starts from scratch, assuming the reader has little or no database experience or any experience with the Microsoft Access database product.   The book is divided into lessons that begin with a discussion of a particular concept or technique. After describing the main concept, the lesson includes a Try It section that invites the reader to perform an exercise to solidify the lesson's ideas.   The Try It has several subsections: Goals describes the exercise so the reader knows what should happen. Hints gives pointers about possible confusing aspects of the problem if they are needed. Step-by-Step provides a numbered series of steps that show how to solve the problem.   A screencast on the accompanying DVD shows the author working through the Try It problem. Additional commentary at the end of the screencast highlights extensions of the lesson's main concepts.   After the Try It's Step-by-Step section, the text concludes with a series of exercises that the reader can solve for further practice and to expand the lesson's main ideas.</t>
  </si>
  <si>
    <t xml:space="preserve">The authors are well-known authorities on Microsoft Access;  Griffith is a co-author of the Access Programmer's Reference, which has sold more than 28,000 copies in 2 editions. In this unique book/video package, the authors literally show beginners how to use Microsoft's popular Access database.   For each lesson in the book, there's an instructional video on the accompanying DVD.  The authors will actively promote the book at conferences and user groups, in print, and online. </t>
  </si>
  <si>
    <t>http://www.wileyeurope.com/remtitle.cgi?0470591676</t>
  </si>
  <si>
    <t>9780470904329</t>
  </si>
  <si>
    <t>Android Development with Flash: Your visual blueprint for developing mobile apps</t>
  </si>
  <si>
    <t>0470904321</t>
  </si>
  <si>
    <t>Visual Blueprint</t>
  </si>
  <si>
    <t>Programming &amp; Software Development</t>
  </si>
  <si>
    <t>Julian Dolce</t>
  </si>
  <si>
    <t xml:space="preserve">Android Development with Flash: Your visual blueprint for developing mobile apps guides readers step-by-step through the process of creating apps for the Android OS using the Flash CS5 development platform. Readers familiar with Flash development most likely are not familiar with the special considerations of developing for a touch-based, mobile platform. This book points out pitfalls and teaches best practices for those using Flash to develop for Googles well-reviewed mobile OS. It is written by a Flash expert with mobile development experience who has taught courses for Flash developers wanting to learn mobile development skills.  </t>
  </si>
  <si>
    <t xml:space="preserve">  With recent announcements from Apple regarding Flash, Adobe has announced they are pouring their mobile development focus into the Android OS.    Written by an expert Flash developer with professional experience in teaching Flash development for mobile devices.    The Android OS has been gaining market share dramatically and appears on popular phones like Droid, Google Nexus One, and HTC Hero.    </t>
  </si>
  <si>
    <t>http://www.wileyeurope.com/remtitle.cgi?0470904321</t>
  </si>
  <si>
    <t>9780470591680</t>
  </si>
  <si>
    <t>528</t>
  </si>
  <si>
    <t>Access 2010 Solutions: Tips, Tricks, and Secrets from Microsoft Access MVPs</t>
  </si>
  <si>
    <t>0470591684</t>
  </si>
  <si>
    <t>Arvin Meyer</t>
  </si>
  <si>
    <t>This book will provide best practices, tips, tricks, and workarounds from leading Microsoft Access MVPs that are designed to turn users into power users.   The book will of course cover the latest features of the Access 2010 release, showing readers how to leverage these features to get more out of Access.   The authors will also provide techniques for capturing, sharing and reporting Access data across the full suite of Microsoft Office applications.   The book provides invaluable tips for each of the following core areas that power users need to master:    Tables  Queries  Forms  Reports  Modules  APIs  ActiveX Controls  Numeric Functions  String Functions  Data Functions  Utilities  Web interactions     Each tip provides detailed solutions, with clear instructions showing readers how to implement the tip in their own applications.  The book's companion website will provide samples of all of the solutions found in the book.  Note that this book will present solutions that can work with Access 2010 as well as with earlier releases.</t>
  </si>
  <si>
    <t>An all-MVP author team shares proven tips, tricks, and workarounds for mastering Microsoft Access. The authors are well-known authorities on Microsoft Access. The authors will promote the book through an extensive network--in print, at conferences and user groups, and online.</t>
  </si>
  <si>
    <t>http://www.wileyeurope.com/remtitle.cgi?0470591684</t>
  </si>
  <si>
    <t>9780470661079</t>
  </si>
  <si>
    <t>Professional Flash Catalyst: Building User Experiences for Rich Internet Applications</t>
  </si>
  <si>
    <t>UK WROX</t>
  </si>
  <si>
    <t>0470661070</t>
  </si>
  <si>
    <t>Marco Casario</t>
  </si>
  <si>
    <t xml:space="preserve">Adobe Flash Catalyst: Building User Interfaces for Rich Internet Applications is the complete guide to Adobe's newest tool for designers and RIA developers. Inside, Adobe Certified Instructor Marco Casario takes you on a tour of the tool's features, and teaches you how to build interactive prototypes that will speed your application creation process.   From wireframing to deployment, it's all here, with topics that include:      Using the Flash Catalyst panels and customizing the interface    Importing Artwork from external software including Photoshop, Illustrator, Flash, bridge and others    Customizing components    Building your own components    Creating transitions and animations    Integrating rich media    Using Actionscript 3 and Flex to add logic    Deploying to the web with Flex, to the desktop with AIR and to mobile with Flash Lite     and more </t>
  </si>
  <si>
    <t xml:space="preserve">One of the first books on this new Adobe tool for Photoshop and Illustrator designers, and developers using Flash and Flex  </t>
  </si>
  <si>
    <t>http://www.wileyeurope.com/remtitle.cgi?0470661070</t>
  </si>
  <si>
    <t>9780470634035</t>
  </si>
  <si>
    <t>Social Media Marketing: The Next Generation of Business Engagement</t>
  </si>
  <si>
    <t>0470634030</t>
  </si>
  <si>
    <t>Internet Business</t>
  </si>
  <si>
    <t>Dave Evans</t>
  </si>
  <si>
    <t xml:space="preserve">Written by a social media marketing expert, Social Media Marketing shows marketers how to create a winning social media presence and is the first book to then focus on the whats next? question in social media marketing: what do with the lessons learned and information gleaned from these efforts. Dave Evans builds upon the principles presented in the bestselling Social Media Marketing: An Hour a Day book as he shows readers how to use social web technologies and platforms to engage customers, then shows how to leverage these engagements to improve the products and services of organizations both large and small.   The first part of the book lays the groundwork for an integrated, comprehensive strategy and includes hands-on instruction on core technologies and platforms and proven best-practices for interacting, listening, and reacting to consumers. The next portion of the book shows readers how to best use todays tools for capturing the buzz in ones social media interactions and efforts, including popular monitoring platforms like Radian 6 and TrackUr. Readers are then led step-by-step in creating and leveraging their own customized platform to monitor and measure what is most important to their goals and enable them to better identify and interact with core influencers. Dave, who is hailed for his constant focus on social media metrics, then takes a detailed look at the metrics required to prove the success of social media efforts and shows readers how to best use the available tools and platformsand crucially, how to interpret the data collected. The next portion of the book explores the evolution of social media marketing and shows readers the dos and donts of creating and maintaining a community, joining and leveraging communities that already exist, and connecting the community to your organization. The result is a scalable, connected social media marketing plan that allows an organization to truly engage, analyze, and incorporate the lessons learned through social media marketing efforts.   Social Media Marketing features detailed, hands-on exercises and tutorials on todays social media tools and platforms and is full of interesting case studies from organizations of all sizeseveryone from the Fortune 500 to nonprofits and mom-n-pop shops. The book will also be supported by downloadable worksheets, templates, and examples of successful measurement dashboards.  </t>
  </si>
  <si>
    <t xml:space="preserve">Renowned social media expert Dave Evans builds upon the principles from his bestselling Social Media Marketing: An Hour a Day to show marketers whats next: how to implement winning social media marketing programs to improve products, services, and profits.  </t>
  </si>
  <si>
    <t>http://www.wileyeurope.com/remtitle.cgi?0470634030</t>
  </si>
  <si>
    <t>9780470641644</t>
  </si>
  <si>
    <t>Your Google Game Plan for Success: Increasing Your Web Presence with Google AdWords, Analytics and Website Optimizer</t>
  </si>
  <si>
    <t>0470641649</t>
  </si>
  <si>
    <t>Joe Teixeira</t>
  </si>
  <si>
    <t xml:space="preserve">Working the Web is a two step dance: With the first step, you have to attract people to your Web site. With the second, you need to quickly engage your viewers, turning them into customers. Whether you are a web entrepreneur or a sales or marketing professional, with it's AdWords, Analytics and Website Optimizer, Google provides a trifecta of tools that can provide the rhythm you need to guide you out on the dance floor, but first you need to learn to move your feet.   Your Google Game Plan for Success:  Increasing your web presence with Google AdWords, Analytics and Website Optimizer will initially focus individually on Google AdWords, Google Analytics and Google Website Optimizer. Then, the book will shift focus to syncing the three products together and using their collective strength to analyze, understand, and extract insight from for a competitive edge in online marketing. Throughout the book readers will learn:      The basics of CPC (Cost-per-click) adverting with AdWords    Using Google's Ad Planner, AdWords Editor and Conversion Tracking    Understanding what can be gained from Web Analytics    How to install tracking code in your web site to utilize Google Analytics    What reports are available from Google Analytics and how to read them    How to create effective test cases in Google Website Optimizer    Taking what you've learned and applying it beyond the Google Sphere including Yahoo, MSN, and Social Networking.    </t>
  </si>
  <si>
    <t xml:space="preserve">Your Google Game Plan for Success:  Increasing your web presence with Google AdWords, Analytics and Website Optimizer unlocks the mystery of Google's Trifecta of Google AdWords, Google Analytics and Google Website Optimizer, showing professional marketers and Web site entrepreneurs how to utilize these products to attract and keep Web site customers.  </t>
  </si>
  <si>
    <t>http://www.wileyeurope.com/remtitle.cgi?0470641649</t>
  </si>
  <si>
    <t>9780470643167</t>
  </si>
  <si>
    <t>442</t>
  </si>
  <si>
    <t xml:space="preserve">Beginning SharePoint Designer 2010 </t>
  </si>
  <si>
    <t>0470643161</t>
  </si>
  <si>
    <t>Web Site Development</t>
  </si>
  <si>
    <t>Woodrow W. Windischman</t>
  </si>
  <si>
    <t xml:space="preserve">Professional Microsoft SharePoint Designer 2010 describes SharePoint Designer, and how to use it in an Enterprise environment to enhance Microsoft SharePoint Products and Technologies. It covers key integration points SharePoint, Viso, InfoPath, and the rest of your Enterprise data. Key areas covered include:  Creating and modifying web part pages  Using the CSS editing tools to create and modify SharePoint themes  Master and Layouts pages  Using the SharePoint Data View web parts and custom workflows to create a rich interactive experience with both SharePoint and other enterprise data  Using SharePoint Designer to leverage the powerful client-side programming model   The ideal reader for this book is a SharePoint Site Administrator or a Designer who needs to customize a Microsoft SharePoint Foundation 2010 or Microsoft SharePoint Server 2010 based web site to meet enterprise guidelines, an IT Pro who needs to connect SharePoint with other enterprise resources, or a developer who needs to create components to integrate into the SharePoint framework. The design reader is probably comfortable with HTML, CSS and JavaScript, and may be an accomplished asp.net developer, but may not have a complete understanding of how to apply these skills in a SharePoint environment. The business and IT Pro readers understand the process they want to implement, but are looking for a tool to help them. A basic understanding of XML and XSL is helpful for all readers. The reader may have used web design and programming tools such as Microsoft FrontPage, Macromedia/Adobe Dreamweaver, and Microsoft Visual Studio. </t>
  </si>
  <si>
    <t xml:space="preserve">Wrox provides coverage on Microsoft's top web layout technology, SharePoint Designer 2010, with coverage designed to help extend SharePoint into the enterprise and enable custom content development within the free Designer application.  </t>
  </si>
  <si>
    <t>http://www.wileyeurope.com/remtitle.cgi?0470643161</t>
  </si>
  <si>
    <t>9780470556801</t>
  </si>
  <si>
    <t>Perl and Apache: Your visual blueprint for developing dynamic Web content</t>
  </si>
  <si>
    <t>0470556803</t>
  </si>
  <si>
    <t>Adam McDaniel</t>
  </si>
  <si>
    <t xml:space="preserve">Perl and Apache CGI Visual Blueprint  describes how to install Perl and Apache on Windows and Linux servers, how to configure each to securely provide CGI services, and techniques for effectively developing and maintaining dynamic Web sites. The guide follows-up with additional topics for established Perl developers, including real-world examples describing MySQL database access, PayPal credit-card transactions, and sample Facebook and Twitter interfaces.  </t>
  </si>
  <si>
    <t xml:space="preserve">    The Common Gateway Interface (CGI) has been the de facto protocol behind dynamic Web sites since the early 1990s.        This book explores the wide range of built-in and third-party libraries of Perl, nicknamed the Swiss Army chainsaw" of CGI development.        Apache is cited by Netcraft's March 2009 Web Server Survey as powering 66.65% of the top million busiest websites and this book is full of Apache CGI tips and master tricks.        Written by a long time CGI Web developer who has first hand experiences designing sites that accept over 250,000 users per month.      </t>
  </si>
  <si>
    <t>http://www.wileyeurope.com/remtitle.cgi?0470556803</t>
  </si>
  <si>
    <t>9780470604656</t>
  </si>
  <si>
    <t>Design for Reliability: Information and Computer-Based Systems</t>
  </si>
  <si>
    <t>WILEY-IEEE</t>
  </si>
  <si>
    <t>0470604654</t>
  </si>
  <si>
    <t>Wiley-IEEE Press</t>
  </si>
  <si>
    <t>Eric Bauer</t>
  </si>
  <si>
    <t xml:space="preserve">System reliability, availability and robustness are often not well understood by system architects, engineers and developers.  They often dont understand what drives customers availability expectations, how to frame verifiable availability/robustness requirements, how to manage and budget availability/robustness, how to methodically architect and design systems that meet robustness requirements, and so on.  The book takes a very pragmatic approach of framing reliability and robustness as a functional aspect of a system so that architects, designers, developers and testers can address it as a concrete, functional attribute of a system, rather than an abstract, non-functional notion.  </t>
  </si>
  <si>
    <t xml:space="preserve">This book will bring together the analysis, design and system implementation principles to help the reader build a reliable system.   </t>
  </si>
  <si>
    <t>http://www.wileyeurope.com/remtitle.cgi?0470604654</t>
  </si>
  <si>
    <t>9780470505458</t>
  </si>
  <si>
    <t>ASP.NET 4 Programmer's Reference</t>
  </si>
  <si>
    <t>0470505451</t>
  </si>
  <si>
    <t>Shay Friedman</t>
  </si>
  <si>
    <t xml:space="preserve">This book focuses on many aspects of ASP.NET 4 and shows how it can be used by ASP.NET developers to increase application efficiency and reach. This includes discussing the new features of ASP.NET 4 along with examples of how to use them in real life ASP.NET Web applications. After the basics are covered, the book delves into the various namespaces, classes, and properties supported by ASP.NET 4. Specifically, topics covered include:         Server controls, master pages, and themes        Data controls, data binding, LINQ, XML, and Dynamic Data        State control, caching, and security        HTTP Handlers, HTTP Modules, and the Provider Model        ASP.NET MVC 2, IIS 7, AJAX, and Silverlight 4        ASP.NET classes, ADO.NET, XmlReader, XmlWriter, and XmlDocument        Files and Directories, Event Log, AJAX API references        Diagnostics        Localization      </t>
  </si>
  <si>
    <t xml:space="preserve">Wrox, the leader in ASP.NET publishing, provides the only book of its type for ASP.NET combining focused how-to ASP.NET coverage for professional web and enterprise application developers with thorough references to key ASP.NET classes, namespaces, and APIs  </t>
  </si>
  <si>
    <t>http://www.wileyeurope.com/remtitle.cgi?0470505451</t>
  </si>
  <si>
    <t>9780470537558</t>
  </si>
  <si>
    <t>HTML, XHTML and CSS All-In-One For Dummies, 2nd Edition</t>
  </si>
  <si>
    <t>0470537558</t>
  </si>
  <si>
    <t>Web Site Development / HTML</t>
  </si>
  <si>
    <t>Andy Harris</t>
  </si>
  <si>
    <t xml:space="preserve">What the book covers: HTML, XHTML and CSS All-In-One For Dummies 2e maintains the well-reviewed pedagogy as the 1st edition while being updated for the latest advancements in web development   - teaching the fundamentals of HTML, CSS and XHTML then presents how to use HTML, CSS and XHTML in an integrated standpoint - the most effective web sites develop CSS and HTML together.  New topics such as Web 2.0 and Ajax are covered in the context of programming dynamic web pages using CSS, HTML and XHTML.   The book will cover all of the latest standards.   The website contains supporting materials including code and a CD contains several valuable programs that are useful for web development.       Books:   Book 1 - HTML   Book 2 - CSS   Book 3  Design and Layout    Book 4  Client-side (Javascript)   Book 5  - Ajax and Server-side   Book 6  Putting it All Together  </t>
  </si>
  <si>
    <t xml:space="preserve">The well-reviewed best-seller will be fully updated to include new advances in web development including changes to the key standards, mobile development, Web 2.0 topics and more!   </t>
  </si>
  <si>
    <t>http://www.wileyeurope.com/remtitle.cgi?0470537558</t>
  </si>
  <si>
    <t>9780470554234</t>
  </si>
  <si>
    <t>IT Architecture For Dummies</t>
  </si>
  <si>
    <t>0470554231</t>
  </si>
  <si>
    <t>Information Technologies</t>
  </si>
  <si>
    <t>Kirk Hausman</t>
  </si>
  <si>
    <t xml:space="preserve">         Many organizations are facing new challenges as information technology is increasingly considered a key enabler of profitability and business continuity. Companies are looking to technology more than ever to facilitate tools and processes that will enhance their work forces productivity. New objectives that blend technology with fundamental and mission-oriented business requirements are confronting resources that historically have been lacking in business analytics.   IT architecture involves a myriad of issues and complex decision making applied when setting up systems and procedures. IT Architecture For Dummies gives readers a solid understanding of the practice, the role, and the skills required to plan and set up an architecture that is in alignment with their business goals and objectives. IT Architecture encompasses every layer in the technology stack: network, system, data, services, and application. Each of these is a broad topic of its own that is covered in IT Architecture For Dummies.            </t>
  </si>
  <si>
    <t xml:space="preserve">IT Architecture averts tragedy with strategy.   Get up to speed with IT Architecture For Dummies!  </t>
  </si>
  <si>
    <t>http://www.wileyeurope.com/remtitle.cgi?0470554231</t>
  </si>
  <si>
    <t>9780470684160</t>
  </si>
  <si>
    <t>Smashing CSS: Professional Techniques for Modern Layout</t>
  </si>
  <si>
    <t>CHI PROF COMPUTING P &amp; R</t>
  </si>
  <si>
    <t>047068416X</t>
  </si>
  <si>
    <t>Eric Meyer</t>
  </si>
  <si>
    <t xml:space="preserve">True to the Smashing Magazine's promise, Smashing CSS smashes readers with the CSS information they need to make their life easier. Really. Inside, CSS expert and best-selling author Eric A. Meyer shares 100 professional techniques for using Cascading Style Sheets to build modern web sites.   Techniques include:      Using the right tools - Firebug, Dragonfly, XRAY and more    Throwing elements offscreen/hiding them    body/html backgrounds in XHTML    Serving CSS via HTTP headers    More than 15 layout techniques including Clearfix, Two/Three simple columns, Faux columns, One True Layout, Holy Grail, Em-Based Layout, Fluid Grids, Sticky footers, and more    A variety of CSS effects including CSS popups, Boxpunching, Rounded corners, CSS Sprites, Sliding doors, Liquid bleach, Ragged floats, and more    CSS table styling including Using thead, tfoot, and tbody, Row headers, Column-oriented styling (classes), Styling data tables w/ jQuery, Tables to graphs, Tables to maps, and more    CSS3 coverage including rounded corners, multiple backgrounds, RGBa, using jQuery to do CSS3 selections     and so much more. </t>
  </si>
  <si>
    <t xml:space="preserve">The world's best-known CSS author and expert shares his professional techniques in this one of a kind guide from the world's most popular resource for web designers and developers - Smashing Magazine.  </t>
  </si>
  <si>
    <t>9780470584644</t>
  </si>
  <si>
    <t>425</t>
  </si>
  <si>
    <t>Professional SharePoint 2010 Branding and User Interface Design</t>
  </si>
  <si>
    <t>0470584645</t>
  </si>
  <si>
    <t>Randy Drisgill</t>
  </si>
  <si>
    <t xml:space="preserve">The book will discuss the topics surrounding planning a successful branding initiative with SharePoint. After that, the book will discuss how to create a brand in SharePoint, at first from the point of view of a beginner, and then from the point of view of an expert. Finally, the book will cover other topics related to branding in SharePoint, including jQuery and Silverlight.   Overview of items covered:        What is branding and how does it relate to SharePoint?        What's new in SharePoint 2010 that can be useful in creating attractive SharePoint sites?        How do you successfully plan, estimate, and mockup branding for SharePoint?        How do you use SharePoint Designer 2010 to work with a SharePoint server?        What are some simple techniques for a beginner to quickly create a branded user interface in SharePoint?        Gain in depth knowledge about working with CSS, master pages, page layouts, SharePoint themes, and XSLT.        How can other technologies like jQuery and Silverlight be used with SharePoint?      </t>
  </si>
  <si>
    <t xml:space="preserve">Microsoft SharePoint 2010 branding experts share all of the planning details, steps, and considerations site managers need to understand when deploying and branding their SharePoint sites.  </t>
  </si>
  <si>
    <t>http://www.wileyeurope.com/remtitle.cgi?0470584645</t>
  </si>
  <si>
    <t>9780470639559</t>
  </si>
  <si>
    <t>Security 2020: Reduce Security Risks This Decade</t>
  </si>
  <si>
    <t>0470639555</t>
  </si>
  <si>
    <t>Networking / Security</t>
  </si>
  <si>
    <t>Doug Howard</t>
  </si>
  <si>
    <t xml:space="preserve">Security 2020 provides those with little IT expertise an overview and historical perspective of IT Security, and is a good refresher for experts.  It then takes you for a journey into the future that connects your emotions and imagination with evolutions and revolutions in the IT Security industry through 2020 and beyond.  While many of the subjects are technical in nature, this is meant to be a book to awaken the concerns associated with reality and actual risk, while debunking media hype and unnecessary concerns.  The book further prepares its reader with knowledge that can be used to anticipate and prepare for the threats in the upcoming years.   Security 2020, in summary, provides the following:      History of IT Security and what weve learned    Forecast and impacts to IT Security through 2020    Knowledge needed to prepare for the threats between now and 2020    Real-world scenarios that just may surprise you (and startle you)    Opinions and inputs from over 20 noteworthy CISO and business executives     </t>
  </si>
  <si>
    <t xml:space="preserve">This book provides a guided tour of the reality and actual risks of security, while debunking media hype and unnecessary concerns.  The book further prepares its reader with knowledge that can be used to anticipate and prepare for the threats in the upcoming years.  </t>
  </si>
  <si>
    <t>http://www.wileyeurope.com/remtitle.cgi?0470639555</t>
  </si>
  <si>
    <t>9780470528013</t>
  </si>
  <si>
    <t>500</t>
  </si>
  <si>
    <t xml:space="preserve">Professional F# 2.0 </t>
  </si>
  <si>
    <t>047052801X</t>
  </si>
  <si>
    <t>Ted Neward</t>
  </si>
  <si>
    <t xml:space="preserve">F# is a new programming language, a fusion of object-oriented and functional approaches, that offers a number of new features and approaches to making software, particularly that software which needs to take full advantage of multicore processors, easier to write. Following the Wrox Professional format, the book will be aimed at the practicing professional programmer who is already familiar with C# and/or VB and/or C++ and/or Java. Some of the specific topics covered include:         Binding values and control flow        Simple and complex types        Pattern matching        Complex functions        Imperative and object programming in F#        Packaging        Functional design concepts and patterns        Concurrency        F# and the .NET CLR        F# and C# Interaction        F# and .NET data access through LINQ, ADO.NET, and Entity Framework        Communication with System.xml and WCF      </t>
  </si>
  <si>
    <t xml:space="preserve">Thorough Wrox Professional coverage of Microsoft's new functional programming language F# shipping as a product for the first time with Visual Studio 2010 and written by a leading F# expert recommended by the F# product team  </t>
  </si>
  <si>
    <t>http://www.wileyeurope.com/remtitle.cgi?047052801X</t>
  </si>
  <si>
    <t>9780470971239</t>
  </si>
  <si>
    <t>700</t>
  </si>
  <si>
    <t>iPhone SDK 4 Advanced Programming: Advanced Application Development for Apple iPhone and iPod touch</t>
  </si>
  <si>
    <t>0470971231</t>
  </si>
  <si>
    <t>Maher Ali</t>
  </si>
  <si>
    <t xml:space="preserve">With iPhone SDK4  Programming, developers have the expert guidance they need to create amazing applications for Apple's iSlate, iPhone as well as the iPod touch.  Inside, veteran mobile developer Maher Ali begins with a foundational introduction to Objective C and Cocoa programming, and then guides readers through building programs with Apple's iPhone SDK 4.0 - including coverage of the major categories of  new APIs and building applications for the new Apple iSlate.    This book illustrates GUI concepts programmatically, allowing readers to fully appreciate the complete picture of GUI development without the use of Interface Builder.   In addition, iPhone SDK 4.0 Programming delves into more advances topics not generally found in other iPhone development books.   iPhone SDK Programming covers a wide range of topics, including:      The Objective-C programming language    Collections    Cocoa Touch    Building advanced mobile user interfaces    Core Animation and Quartz 2D    Model-View-Controller (MVC) designs    Table Views File management    Parsing XML documents using SAX and DOM    Working with Google Maps API    Consuming REST Web Services    Building advanced location-based applications    Developing database applications using the SQLite engine    Building Multimedia applications    Making use of the camera and video Working with the accelerometer     And more. </t>
  </si>
  <si>
    <t xml:space="preserve">Apple's iPhone SDK has been updated to include the new iSlate and developers will want to get their hands on it right away.  This advanced guide shows them how to build great applications for the iPhone and iPod touch.  </t>
  </si>
  <si>
    <t>http://www.wileyeurope.com/remtitle.cgi?0470971231</t>
  </si>
  <si>
    <t>9780470371725</t>
  </si>
  <si>
    <t>888</t>
  </si>
  <si>
    <t>Java All-in-One For Dummies, 3rd Edition</t>
  </si>
  <si>
    <t>0470371722</t>
  </si>
  <si>
    <t>Object Technologies - Java</t>
  </si>
  <si>
    <t>Doug Lowe</t>
  </si>
  <si>
    <t xml:space="preserve">Java All-In-One Desk Reference For Dummies 3e is a friendly, comprehensive reference covering both the server and language aspects of Java. Covers syntax basics and more intermediate to advanced programming  all presented in the friendly, plain English Dummies tone.  The book is designed not to be a start-to-finish tome on Java but has selected the most critical pieces of information so the reader can get up and running quickly and come back to the book as a reference. New Java 7 features such as closures, enhanced multimedia capabilities and easier syntax will be covered.    Introduction  Whats New in Java 7   Book I: Java Basics   Book II: Programming Basics   Book III: Strings, Arrays, and Collections   Book IV: Programming Techniques   Book V: Swing   Book VI: Web Programming   Book VII: Files and Databases   Book VIII: Fun and Games  </t>
  </si>
  <si>
    <t xml:space="preserve">8 books in one! This handy reference is fully updated for Java 7.0  code-named Dolphin - covering enhanced multimedia features and programming enhancements, Java and XML, Swing, Server-side Java, Eclipse and more in the programming language used by more than 6 million developers.  </t>
  </si>
  <si>
    <t>http://www.wileyeurope.com/remtitle.cgi?0470371722</t>
  </si>
  <si>
    <t>9780470371732</t>
  </si>
  <si>
    <t>Java For Dummies, 5th Edition</t>
  </si>
  <si>
    <t>0470371730</t>
  </si>
  <si>
    <t>Barry Burd</t>
  </si>
  <si>
    <t xml:space="preserve">What the book covers: Java 7 For Dummies remains the straightforward reference on Java, covering object-oriented programming basics with Java, code reuse, the essentials of creating a Java program using the new JDK 7. The book helps readers create basic Java objects as well as figure out when they can reuse existing code.             Updated coverage: This edition is updated to cover the changes with Java 7 including enhanced multimedia capabilities, and new programming features such as closures, new libraries, new tools, parallel frameworks and more.   The book also has been updated with Eclipse coverage covering both Jcreator and Eclipse.           Website includes all the code from the book and Bonus Content.          CD will contain JCreator, all code from the book and sample applications.        </t>
  </si>
  <si>
    <t xml:space="preserve">The best-selling Java For Dummies 5th Edition will be fully updated and available when Java 7(code-named Dolphin) releases to help Java developers get up and running on the new version of Java!  </t>
  </si>
  <si>
    <t>http://www.wileyeurope.com/remtitle.cgi?0470371730</t>
  </si>
  <si>
    <t>9780470889633</t>
  </si>
  <si>
    <t>Knight's Microsoft Business Intelligence 24-Hour Trainer</t>
  </si>
  <si>
    <t>0470889632</t>
  </si>
  <si>
    <t>Brian Knight</t>
  </si>
  <si>
    <t>This book and video package introduces IT professionals, DBAs, and business analysts who are just starting to get a handle on Microsoft Business Intelligence tools,  (It is therefore intended to be the first book to read---and the first video to watch--before moving on to Wrox books that focus on each of the individual Microsoft BI components.)  The book and accompanying video give the novice reader just enough experience with the product to perform basic business analysis and reporting.   The book covers all components and related tools that comprise the Microsoft BI toolset.  These include SQL Server Integration, Reporting, and Analysis Services, data mining, plus the new BI features of Office 2010.  Background theory is given as needed to provide context for those readers with no prior BI knowledge or experience.   The book starts with a basic primer on business intelligence and data modeling. The following sections provide step-by-step lessons that show readers how to use:    SQL Server Integration Services  SQL Server Analysis Services  SQL Server Reporting Services  Excel BI, including PowerPivot  SharePoint     The book tightly integrates instructional videos--provided on the book's accompanying DVD--with each of the hands-on lessons found in the book.  Each lesson comprises three major components:    An Introduction that describes how a certain component or process works.  A "Try It Out" section that gives readers the chance to practice what they've learned  A Video showing how the author works through each lesson      </t>
  </si>
  <si>
    <t>Microsoft Office 2010 and SQL Server 2008 R2 bring the power of Microsoft's enterprise BI tools to the vast Microsoft Office market.    In this book/video package, the authors show beginners how to use these tools for practical business analysis.  Lessons show how to use SQL Server Integration, Reporting, and Analysis Services--along with Excel and SharePoint.  The authors are recognized authorities and successful Wrox authors who will actively promote the book and video at conferences and webinars. </t>
  </si>
  <si>
    <t>http://www.wileyeurope.com/remtitle.cgi?0470889632</t>
  </si>
  <si>
    <t>9781444333930</t>
  </si>
  <si>
    <t>The Multi-Protagonist Film</t>
  </si>
  <si>
    <t>1444333933</t>
  </si>
  <si>
    <t>New Approaches to Film Genre</t>
  </si>
  <si>
    <t>Film Theory</t>
  </si>
  <si>
    <t>Mara del Mar Azcona</t>
  </si>
  <si>
    <t xml:space="preserve">The Multi-Protagonist Film explores the origins and history of one of the most exciting new developments in contemporary film worldwide. This new genre isnt really new at all; rather, its historical roots run deep in the Hollywood canonthink Grand Hoteland re-emerge in contemporary iterations in movies such as Singles,  American Pie, Short Cuts, and Syriana.    This volume provides elegant analyses of a variety of films to help chart the genres evolution and to explore the complexity, mixed messaging, and signal changes that define the multi-protagonist film in the current age. From the impact of globalization on society to shifting morals and the aftershocks of the sexual revolution, The Multi-Protagonist Film helps us to understand the genre and the imponderables that define the political, cultural, public and private spheres.  </t>
  </si>
  <si>
    <t xml:space="preserve">The Multi-Protagonist Film explores the origins and history of one of the most exciting new developments in contemporary film worldwide.  </t>
  </si>
  <si>
    <t>http://www.wileyeurope.com/remtitle.cgi?1444333933</t>
  </si>
  <si>
    <t>9781405188296</t>
  </si>
  <si>
    <t>Top Hat</t>
  </si>
  <si>
    <t>1405188294</t>
  </si>
  <si>
    <t>Wiley-Blackwell Series in Film and Television</t>
  </si>
  <si>
    <t>American Film</t>
  </si>
  <si>
    <t>Peter William Evans</t>
  </si>
  <si>
    <t xml:space="preserve">Top Hat is the most brilliant of all the 1930s Astaire/Rogers musicals; its wonderful dance routines, catchy Irving Berlin songs, witty dialogue, lavish Art Deco sets, and outstanding performances by Fred Astaire and Ginger Rogers have ensured its continuing popularity more than seventy years after its first screening in 1935, combining brilliance in performance, screenplay, music, photography and set design.   Peter Evans immensely readable volume uses this paradigmatic film to explore questions not only of integration across the Hollywood musical in general, but the ambiguities of (gendered) national identity, romance, subjectivity and the notion of the couple. Written in a clear, accessible style, Top Hat probes text and context carefully to appeal to the student and teacher of the musical and of Hollywood film history, as well as the film-loving general reader.  </t>
  </si>
  <si>
    <t xml:space="preserve">Top Hat is the first volume to spotlight this classic Hollywood film, probing the musical genre, notions of romance and subjectivity, as well as the contested relations between the sexes.  </t>
  </si>
  <si>
    <t>http://www.wileyeurope.com/remtitle.cgi?1405188294</t>
  </si>
  <si>
    <t>9780745648774</t>
  </si>
  <si>
    <t>232</t>
  </si>
  <si>
    <t>Virilio Now: Current Perspectives in Virilio Studies</t>
  </si>
  <si>
    <t>STMS / POLITY</t>
  </si>
  <si>
    <t>0745648770</t>
  </si>
  <si>
    <t>Polity</t>
  </si>
  <si>
    <t>Cultural Studies General</t>
  </si>
  <si>
    <t>John  Armitage</t>
  </si>
  <si>
    <t>Since the publication in 1975 of Paul Virilios Bunker Archeology, the range of Virilios critical works and their impact is now clear within a variety of subjects. Making astonishing interventions into art and architecture, geography, cultural studies, media, literature, aesthetics, and sociology, the momentous implications of which have yet to be entirely understood, Virilio is the cultural theorist for our troubled twenty-first century.Responding to this growing interdisciplinary interest, Virilio Now: Current Perspectives in Virilio Studies comprises Sean Cubitts critical overview of Virilios oeuvre, an important newly translated text by Virilio interrogating the impact of contemporary art, and eight other major original essays by noted scholars on the wide scope of Virilios writings, inclusive of Adam Sharr on Virilio and the architect Peter Zumthors Bruder Klaus chapel, and Nigel Thrifts crucial assessment of Virilios City of Panic. Substantial coverage of Virilios essential texts such as The Information Bomb is presented alongside his hypermodern conjectures on television and speed, globalization, media, and representation. Navigating Virilios accident of art, the aesthetics of disappearance, and widespread cultural devastation, additional essays bring together considerations of financial adversity, war, calamity, and the apocalypse. Dazzling yet perceptive, these texts on the post-nuclear imagination, terror, and dread are simultaneously creative and theoretical extrapolations from Virilios scenic imagination and companion essays to his most contemporary, highly original, and powerful books such as The Original Accident and The University of Disaster. Clearly introduced by the editor, Virilio Now is the preeminent single-volume on Virilios work and world available today.</t>
  </si>
  <si>
    <t>http://www.wileyeurope.com/remtitle.cgi?0745648770</t>
  </si>
  <si>
    <t>9780470505380</t>
  </si>
  <si>
    <t>200</t>
  </si>
  <si>
    <t>Macroeconomics as a Second Language</t>
  </si>
  <si>
    <t>0470505389</t>
  </si>
  <si>
    <t>General &amp; Introductory Economics</t>
  </si>
  <si>
    <t>Martha L. Olney</t>
  </si>
  <si>
    <t xml:space="preserve">The key to understanding macroeconomics for business professionals is to view it as a second language. Olney takes this innovative approach as he zeroes in on the concepts, assumptions, and models theyll need to learn. Each chapter begins with the equations and graphs that will enable them to dive into the application of economic principles. Tip notes highlight tricks that will help them remember the material, and theyll find common errors to avoid. Theyll also be able to test what theyve learned by reviewing Try questions. This approach will allow business professionals to gain an intuitive understanding of economic ideas that theyll be able use in the field.  </t>
  </si>
  <si>
    <t xml:space="preserve">Olney takes an innovative approach that builds understanding by viewing macroeconomics as a second language  </t>
  </si>
  <si>
    <t>http://www.wileyeurope.com/remtitle.cgi?0470505389</t>
  </si>
  <si>
    <t>9781444334012</t>
  </si>
  <si>
    <t xml:space="preserve">Issues in Finance: Credit, Crises and Policies </t>
  </si>
  <si>
    <t>1444334018</t>
  </si>
  <si>
    <t>Surveys of Recent Research in Economics</t>
  </si>
  <si>
    <t>Economic Theory</t>
  </si>
  <si>
    <t>Stuart Sayer</t>
  </si>
  <si>
    <t xml:space="preserve">Recent years for economics and economists have been interesting times. Macroeconomics, and its interplay with finance and credit, had actually come to be seen as boring in some quarters following so many years of relative stability. Today, of course, macroeconomics is no longer perceived as antiquated and dull. Yet through the years leading up to the recent financial crisis, the 'cognoscenti' had never grown complacent. Many economists continued to toil away at key issues surrounding the relationship between credit, finance, and the macro-economy. The surveys collected in this book reflect many important aspects of these efforts. Topics covered include the Basel accords, sovereign insolvency procedures, collateral and credit, links between stock and house prices and consumer spending, and price-level targeting. This thought-provoking collection also reveals how much of mainstream economics literature was, in fact, well aware of the potential problems of the financial framework that would soon result in a global economic meltdown. Timely and relevant, Issues in Finance sheds important new light on the recent financial crisis and offers keen insights for reflection and future policy considerations.  </t>
  </si>
  <si>
    <t xml:space="preserve">Issues in Finance: Credit, Crises and Policies presents a collection of surveys on key issues surrounding the relationship between credit, finance, and the macro-economy that are linked to the recent global financial crisis.  </t>
  </si>
  <si>
    <t>http://www.wileyeurope.com/remtitle.cgi?1444334018</t>
  </si>
  <si>
    <t>9780470452097</t>
  </si>
  <si>
    <t>Students Helping Students: A Guide for Peer Educators on College Campuses, 2nd Edition</t>
  </si>
  <si>
    <t>BOOKS (EDUCATION)</t>
  </si>
  <si>
    <t>0470452099</t>
  </si>
  <si>
    <t>0.50</t>
  </si>
  <si>
    <t>Student Services &amp; Development (Higher Education)</t>
  </si>
  <si>
    <t>Fred B. Newton</t>
  </si>
  <si>
    <t xml:space="preserve">This second edition of this practical training guide is for the thousands of college students who serve as leaders, tutors, counselors, and advisors for their peers. It continues the tradition of the first edition--considered the standard for training peer educators--by beginning with a fundamental discussion on student growth and development and providing learning objectives and exercises to help prepare peer educators for such tasks as tutoring, student orientation, residence hall advising, crisis intervention, coaching, and more.   The second edition includes:        updates on research in the field, including new standard terminology        the use of new technology in peer training and intervention        broader applications of the peer educator model to include service learning and student retention programs        updating of standards and ethics statements        three new chapters on the impact of the helping relationship, programs for academic success, and peer programs to include student life        discussion of two surveys and intervention programs: the Health Behaviors Assessment, and the College Learning Effectiveness Inventory, which focus on wellness, sexuality, health promotion, safety, violence reduction, and campus violations of alcohol/drug, behavior standards, or honor system      </t>
  </si>
  <si>
    <t xml:space="preserve">The updated and expanded second edition to this training guide for college students includes new material on the impact of the helping relationship and peer helping programs for student life and academic success. For students who serve as leaders, tutors, counselors, and advisors for their peers.  </t>
  </si>
  <si>
    <t>http://www.wileyeurope.com/remtitle.cgi?0470452099</t>
  </si>
  <si>
    <t>9780470227572</t>
  </si>
  <si>
    <t>Undergraduate Research in the Sciences: Engaging Students in Real Science</t>
  </si>
  <si>
    <t>0470227575</t>
  </si>
  <si>
    <t>0.73</t>
  </si>
  <si>
    <t>Assessment, Evaluation &amp; Research (Higher Education)</t>
  </si>
  <si>
    <t>Sandra Laursen</t>
  </si>
  <si>
    <t>The authors, leading researchers in the field, were inspired to write this book by frequent inquiries from faculty and program directors seeking resources and practical assistance in setting up undergraduate research (UR) programs and designing evaluations for both new and existing UR programs.   The book addresses how the benefits to UR participants arise; whether UR experiences offer students benefits that are not to be gained by other types of educational activities or experience; the long-term value of UR; and the benefits of UR for populations that are underrepresented in the sciences in particular.   Intended to assist both existing and new UR practitioners with program design and evaluation needs, the book will also be useful to the wider community of academics, policy-makers, and funders of UR programs, who will benefit from the discussion of current issues in the field.</t>
  </si>
  <si>
    <t xml:space="preserve">The first comprehensive, practical, research-based book on undergraduate research, this is an essential resource for faculty and administrators, whether seeking to develop a new program or to improve an existing one.  </t>
  </si>
  <si>
    <t>http://www.wileyeurope.com/remtitle.cgi?0470227575</t>
  </si>
  <si>
    <t>9780470542774</t>
  </si>
  <si>
    <t>Fuzzy Control and Identification</t>
  </si>
  <si>
    <t>ELEC ENGG &amp; TELECOMMUNICATIONS</t>
  </si>
  <si>
    <t>0470542772</t>
  </si>
  <si>
    <t>Fuzzy Systems</t>
  </si>
  <si>
    <t>John H Lilly</t>
  </si>
  <si>
    <t xml:space="preserve">This book gives an introduction to basic fuzzy logic and Mamdani and Takagi- Sugeno fuzzy systems.  The text shows how these can be used to control complex nonlinear engineering systems, while also also suggesting several approaches to modeling of complex engineering systems with unknown models.  Finally, fuzzy modeling and control methods are combined in the book, to create adaptive fuzzy controllers, ending with an example of an obstacle-avoidance controller for an autonomous vehicle using modus ponendo tollens logic.  </t>
  </si>
  <si>
    <t xml:space="preserve">This book is both a comprehensive and entry-level introduction to Fuzzy Control,  and serves as a holistically suitable single text for a Fuzzy Control course, compiling the information often found in 3 different books on the subject into 1. Fuzzy Control and Identification falls gracefully between the two common extremes in Fuzzy Control texts, being neither too narrow in scope, nor trying to cover a surplus of topics.    </t>
  </si>
  <si>
    <t>http://www.wileyeurope.com/remtitle.cgi?0470542772</t>
  </si>
  <si>
    <t>9780470665206</t>
  </si>
  <si>
    <t>Near-Capacity Variable-Length Coding: Regular and EXIT-Chart-Aided Irregular Designs</t>
  </si>
  <si>
    <t>0470665203</t>
  </si>
  <si>
    <t>Wiley - IEE</t>
  </si>
  <si>
    <t>Mobile &amp; Wireless Communications</t>
  </si>
  <si>
    <t>Lajos Hanzo</t>
  </si>
  <si>
    <t>Near-Capacity Variable-Length Coding examines the topic in the context of digital multimedia broadcast telecommunications. Providing insight into VLC codings applications, characteristics and performance, the book addresses the latest research in the area. Using novel experiments, it systematically introduces Irregular Variable Length Coding (IrVLC), its function in joint source and channel coding, employment to facilitate Unequal Error Protection (UEP) and application to near-capacity operation using Extrinsic Information Transfer (EXIT) chart analysis. Having introduced the topic thoroughly, the mid section is devoted to the authors latest techniques, outlining and explaining concepts such as Genetic Algorithm (GA), constructing both RVLCs and VLEC codes and EXIT modules. The book concludes with a chapter on future work on the topic.</t>
  </si>
  <si>
    <t xml:space="preserve">This book provides a cutting edge explanation of VLC codings and their future developments </t>
  </si>
  <si>
    <t>http://www.wileyeurope.com/remtitle.cgi?0470665203</t>
  </si>
  <si>
    <t>9780470661031</t>
  </si>
  <si>
    <t>LTE Security</t>
  </si>
  <si>
    <t>0470661038</t>
  </si>
  <si>
    <t>Günther Horn</t>
  </si>
  <si>
    <t>The book will address the security architecture for SAE/LTE, which is based on elements of the security architectures for GSM and 3G, but needed a major redesign due to the significantly increased complexity, and different architectural and business requirements of fourth generation systems. The book will present the requirements and will explain in detail the security mechanisms employed to meet these requirements. The specifications generated by standardization bodies only inform about how to implement the system (and this only to the extent required for interoperability), but almost never inform readers about why things are done the way they are. Furthermore, specifications tend to be readable only for a small group of experts and lack the context of the broader picture. The proposed book is intended to fill this gap by providing first hand information from insiders who participated in decisively shaping SAE/LTE security in the relevant standardization body, 3GPP, and can therefore explain the rationale for design decisions in this area.       Contents include: 2G security (GSM); 3G security (UMTS); 3G-WLAN interworking; SAE/LTE security; Security for Voice over LTE / IMS; Security for home base station deployments; Outlook/future challenges.</t>
  </si>
  <si>
    <t>Provides a concise guide to the 3GPP LTE Security Standardization specifications</t>
  </si>
  <si>
    <t>http://www.wileyeurope.com/remtitle.cgi?0470661038</t>
  </si>
  <si>
    <t>9783895783562</t>
  </si>
  <si>
    <t>Automating in STEP 7 Basic with SIMATIC S7-1200: Hardware Components, Programming with STEP 7 Basic in LAD and FBD, Visualization with HMI Basic Panels</t>
  </si>
  <si>
    <t>3895783560</t>
  </si>
  <si>
    <t>Control Systems Technology</t>
  </si>
  <si>
    <t>Hans Berger</t>
  </si>
  <si>
    <t>First compact overview of new hardware components and introduction into STEP 7 Basic with the new interface TIA Portal.</t>
  </si>
  <si>
    <t>Automation Industry, Automation Engineers, Lecturers in Measurement and Control Engineering, Polytechnics for Automation</t>
  </si>
  <si>
    <t>http://www.wileyeurope.com/remtitle.cgi?3895783560</t>
  </si>
  <si>
    <t>9780470900420</t>
  </si>
  <si>
    <t>464</t>
  </si>
  <si>
    <t>Decision Making in Systems Engineering and Management, 2nd Edition</t>
  </si>
  <si>
    <t>0470900423</t>
  </si>
  <si>
    <t>Wiley Series in Systems Engineering and Management</t>
  </si>
  <si>
    <t>Systems Engineering &amp; Management</t>
  </si>
  <si>
    <t>Gregory S. Parnell</t>
  </si>
  <si>
    <t xml:space="preserve">Decision Making in Systems Engineering and Management is a  comprehensive textbook that provides a logical process and analytical techniques for fact-based decision making for the most challenging systems problems. Grounded in systems thinking and based on sound systems engineering principles, the systems decisions process (SDP) leverages multiple objective decision analysis, multiple attribute value theory, and value-focused thinking to define the problem, measure stakeholder value, design creative solutions, explore the decision trade off space in the presence of uncertainty, and structure successful solution implementation. In addition to classical systems engineering problems, this approach has been successfully applied to a wide range of challenges including personnel recruiting, retention, and management; strategic policy analysis; facilities design and management; resource allocation; information assurance; security systems design; and other settings whose structure can be conceptualized as a system.   </t>
  </si>
  <si>
    <t xml:space="preserve">This book provides a multidisciplinary framework for problem solving that uses accepted principles and practrices of systems engineering and decision analysis. It has been widely tested and is suitable as a textbook offering exercises, examples and case studies and also as a professional reference.  </t>
  </si>
  <si>
    <t>9780470891667</t>
  </si>
  <si>
    <t>Professional Windows Phone 7 Application Development: Building Windows Phone Applications and Games Using Silverlight and XNA</t>
  </si>
  <si>
    <t>0470891661</t>
  </si>
  <si>
    <t>Nick Randolph</t>
  </si>
  <si>
    <t xml:space="preserve">Using tools such as Visual Studio, Expression Blend and the device emulator, this book shows users how to develop for Windows Phone to design, build, test and deploy mobile applications. Working examples throughout the book and on the web site cover how to design and lay out a Windows Phone application, how to interact with the device and other services from your application and how to deploy and sell your applications. Topics include:        Windows Phone overview and how to obtain tools        Interacting and User Interface basics         How to autorotate and autosize        Working with Multiview Applications        Using Tab Bars, Pickers, Table Views and Navigation Controllers, Application Settings and User Defaults        Understanding basic Data Persistence        Drawing with XNA        Understanding taps, touches, and gestures        Using the Camera      </t>
  </si>
  <si>
    <t xml:space="preserve">The explosion of sales in Smart Phones places Microsoft in a unique position to offer users a rich mobile experience, especially since Microsoft will include Silverlight and XNA on their Windows Phone. This book shows the developer how to work with Visual Studio and Blend to design, test and deploy rich mobile applications.  </t>
  </si>
  <si>
    <t>http://www.wileyeurope.com/remtitle.cgi?0470891661</t>
  </si>
  <si>
    <t>9780470749838</t>
  </si>
  <si>
    <t>584</t>
  </si>
  <si>
    <t>Introduction to Microfabrication, 2nd Edition</t>
  </si>
  <si>
    <t>CHIC. STM OTHER</t>
  </si>
  <si>
    <t>0470749830</t>
  </si>
  <si>
    <t>MEMS and Nanoelectronics</t>
  </si>
  <si>
    <t>Sami Franssila</t>
  </si>
  <si>
    <t xml:space="preserve">The first edition published in 2004 and has proved to be both a valuable textbook and a handy desk reference. It filled a gap in the market by providing students with an accessible guide to an important field, but now is the time for it to be updated. This edition has 5 new chapters to incorporate the recent developments in the field. CMOS-MEMS integration, Moores law and scaling trends sections have been updated with the latest in CMOS generation findings. Surface micromachining has been given a whole chapter, as have the topics of polymer microprocessing and glass microprocessing.   Many areas have been expanded upon with more varied examples given. In the beginning chapters, there are varied MEMS and optofluidics examples. Chapter 5 now includes step coverage and stresses and simple descriptions of major techniques: evaporation, sputtering, CVD, spin coating, and plating. Chapter 7 has more examples of Micro-optics, TFH, PV, GMR, MEMS, doped films, PSG, ITO, and silicides. Within Chapter 8 the section on pattern generation has been built on considerably, with more material on electron beam lithography, self-organised patterns and special techniques. Photoresist basics can now be found in Chapter 9, and reduction steppers and scanners in Chapter 10. Chapter 12 on wafer cleaning contains more information about wetting, adsorption and hydrophobicity.   40% of the original book has been restructured to make clearer which sections cover the basic principles and which contain more advanced material. Sections on wet etched structures, DRIE, silicon wafer engineering, special processes, and serial microprocessing have be dismantled from old chapters and considerably expand on.   The benchmark title in this field, Madou/Introduction to Microfabrication, is lengthy, expensive and impractical as a textbook.   </t>
  </si>
  <si>
    <t xml:space="preserve">Successful textbook restructured and updated to include more real life applications and coverage on recent developments in the field of microfabrication.  </t>
  </si>
  <si>
    <t>http://www.wileyeurope.com/remtitle.cgi?0470749830</t>
  </si>
  <si>
    <t>9783527407477</t>
  </si>
  <si>
    <t>Phase-Field Methods in Materials Science and Engineering</t>
  </si>
  <si>
    <t>3527407472</t>
  </si>
  <si>
    <t>Numerical Methods &amp; Algorithms</t>
  </si>
  <si>
    <t>Nikolas Provatas</t>
  </si>
  <si>
    <t>The demand for stronger, lightweight and more formable materials for all areas of industrial manufacturing is directly linked to the physics governing the formation of their inner microstructure. To date there are no serious books that deal with the physics of microstructure formation in materials in a way that connects the phenomenology (i.e. what the engineers know) with the fundamental pattern formation physics that governs the formation of such complex micro and nanostructures. Moreover, there are no serious texts that discuss the various ways in which advanced numerical techniques can be brought to bear on the various phase-field methods that have been developed to study microstructure formation.</t>
  </si>
  <si>
    <t>A comprehensive and self-contained one-stop reading source that discusses phase-field methodology in a fundamental way and explains advanced numerical techniques for solving phase-field and related continuum-field models.</t>
  </si>
  <si>
    <t>Solid State Physicists, Materials Scientists, Mechanical Engineers, Graduate Students, Libraries at University Institutes, Libraries at Universities</t>
  </si>
  <si>
    <t>http://www.wileyeurope.com/remtitle.cgi?3527407472</t>
  </si>
  <si>
    <t>9783527408344</t>
  </si>
  <si>
    <t>Amplitude Modulation Atomic Force Microscopy</t>
  </si>
  <si>
    <t>3527408347</t>
  </si>
  <si>
    <t>Imaging Systems &amp; Technology</t>
  </si>
  <si>
    <t>Ricardo García</t>
  </si>
  <si>
    <t>Amplitude modulation atomic force microscopy (AM AFM) is one of the key techniques for image characterization at the nanoscale. There are several books on the market that deal with scanning probe microscopy (see: competition titles), but none as yet that concentrates on AM AFM, which is the most popular scanning probe techniques. The present book provides an overview of the theory, instrumental considerations and applications of this technique. It is written in a way that enables readers from different backgrounds and expertise to find the information suitable for their needs.</t>
  </si>
  <si>
    <t>Provides an introduction to the theory, instrumental aspects and applications of amplitude modulation AFM, the most commonly used technique among scientists in the field of scanning probe microscopy.</t>
  </si>
  <si>
    <t>Physical Institutes, Physical Industry, Physicists in Industry, Solid State Physicists, Engineers for Measurement and Control, Libraries at University Institutes</t>
  </si>
  <si>
    <t>http://www.wileyeurope.com/remtitle.cgi?3527408347</t>
  </si>
  <si>
    <t>9783527407668</t>
  </si>
  <si>
    <t>Modern Analog Filter Analysis and Design: A Practical Approach</t>
  </si>
  <si>
    <t>3527407669</t>
  </si>
  <si>
    <t>Signal Processing</t>
  </si>
  <si>
    <t>R. Raut</t>
  </si>
  <si>
    <t>* When intending to build electronic filters, young engineers should be aware of the fundamental principles while not getting bogged down in intricate and elaborate mathematical aspects. A presentation of the basic principles supplemented by numerical programs illustrating the design technique will fulfil these requirements.  * There is not much by way of competition in this area. Much of the existing competition is older and does not include many of the newer ideas present in this book, such as current mode filters.</t>
  </si>
  <si>
    <t>Enhances hands-on practice by clearly illustrating the application of the fundamental principles of analog filter design.</t>
  </si>
  <si>
    <t>Graduate Students, Students in Electrical Engineering, Lecturers in Electrical Engineering, Electronics engineers, Electrical Engineers</t>
  </si>
  <si>
    <t>http://www.wileyeurope.com/remtitle.cgi?3527407669</t>
  </si>
  <si>
    <t>9780470484166</t>
  </si>
  <si>
    <t>Image and Video Compression</t>
  </si>
  <si>
    <t>0470484160</t>
  </si>
  <si>
    <t>K. Thyagarajan</t>
  </si>
  <si>
    <t xml:space="preserve">This book describes the principles of image and video compression techniques and introduces current and popular compression standards, such as the MPEG series. Derivations of relevant compression algorithms are developed in an easy-to-follow fashion. Numerous examples are provided in each chapter to illustrate the concepts. The book includes complementary software written in MATLAB SIMULINK to give readers hands-on experience in using and applying various video compression methods. Readers can enhance the software by including their own algorithms.  </t>
  </si>
  <si>
    <t xml:space="preserve">This comprehensive text enables students, professionals and practicing engineers to understand basic principles of video compression and standards and simulate actual compression systems via the globally popular MATLAB platform.  </t>
  </si>
  <si>
    <t>9781405169523</t>
  </si>
  <si>
    <t>248</t>
  </si>
  <si>
    <t>Osteopathy and the Treatment of Horses</t>
  </si>
  <si>
    <t>STMS OXFORD PROFESSIONAL</t>
  </si>
  <si>
    <t>1405169524</t>
  </si>
  <si>
    <t>Equine Health &amp; Nutrition</t>
  </si>
  <si>
    <t>Anthony Pusey</t>
  </si>
  <si>
    <t>Written by pioneering and internationally-renowned specialists in the field, this text provides clinically-orientated information on osteopathy as a treatment for horses. It explains the scientific rationale of how osteopathy works in animals, as well as providing a detailed working guide to the technical skills and procedures you need to know to perform safe and effective osteopathic procedures.     Drawing on well established practices for humans this book provides details on the full variety of diagnostic and therapeutic osteopathic procedures that can be used on horses.   Full of practical information, it demonstrates how professionals treating equine locomotor problems can adapt different procedures in different clinical settings.   Over 350 colour images and detailed step-by-step instructions demonstrate the procedures and practice of osteopathy.   Covers treatment both with and without sedation and general anaesthetic.      This comprehensive text is written for students and practitioners of osteopathy with an interest in treating horses. It will also be useful to other allied therapists, and to veterinary practitioners who want to know more about the treatment of musculoskeletal problems.</t>
  </si>
  <si>
    <t>Written by pioneering and internationally-renowned specialists in the field, this text provides details on the full variety of diagnostic and therapeutic osteopathic procedures that can be used on horses, drawing on well established practices for humans.</t>
  </si>
  <si>
    <t>Students and practitioners of osteopathy with an interest in treating horses, as well as veterinary practitioners with an interest in the treatment of musculoskeletal problems, and equine physiotherapists and chiropractors.</t>
  </si>
  <si>
    <t>http://www.wileyeurope.com/remtitle.cgi?1405169524</t>
  </si>
  <si>
    <t>9781444337914</t>
  </si>
  <si>
    <t>Carbonate Systems During the Olicocene-Miocene    Climatic Transition</t>
  </si>
  <si>
    <t>1444337912</t>
  </si>
  <si>
    <t>Sedimentology &amp; Stratigraphy</t>
  </si>
  <si>
    <t>Carlo Mutti</t>
  </si>
  <si>
    <t>http://www.wileyeurope.com/remtitle.cgi?1444337912</t>
  </si>
  <si>
    <t>9781444336795</t>
  </si>
  <si>
    <t>Plates vs Plumes: A Geological Controversy</t>
  </si>
  <si>
    <t>1444336797</t>
  </si>
  <si>
    <t>Geophysics</t>
  </si>
  <si>
    <t>Gillian R. Foulger</t>
  </si>
  <si>
    <t>The current debate over whether mantle plumes exist, and if not what causes melting anomalies (hot spots) is highly topical. Although skepticism concerning the mantle plume model has existed since its inception in the early 1970s, it is only since about the year 2000 that this has become widely known. This news struck many like a bombshell because, since the inception of the plume model, a whole generation of Earth scientists had grown up essentially assuming the model to be true and never having been introduced to the notion that it might not be.   As a result, there has been over the last few years an explosion of interest in challenging the mantle plume hypothesis. In particular the style of undergraduate teaching has changed radically. Some universities now run courses or parts of courses solely dedicated to the mantle plume debate, and undergraduate textbooks that touch upon the subject of hot spots are being revised.   No textbook dedicated to the subject currently exists, however. Researchers, undergraduates and post-graduates rely mostly on the website that the author maintains, www.mantleplumes.org. There is thus a clear gap in the textbook literature.   The main thrust of the book I propose here is to present and explain non-plume (alternative) models for melting anomalies (hot spots) on Earths surface. The prose will require some critique of plume models, but this will take a subsidiary role to avoid giving the book a negative tone.</t>
  </si>
  <si>
    <t>The first handbook to address the current paradigm-challenging debate in the field of Earth science. This book reviews the Plate and Plume hypotheses and follows an observational approach.</t>
  </si>
  <si>
    <t>http://www.wileyeurope.com/remtitle.cgi?1444336797</t>
  </si>
  <si>
    <t>9781742169644</t>
  </si>
  <si>
    <t>AUST-DUMMIES</t>
  </si>
  <si>
    <t>1742169643</t>
  </si>
  <si>
    <t>Geology &amp; Geophysics</t>
  </si>
  <si>
    <t>9781444330618</t>
  </si>
  <si>
    <t>360</t>
  </si>
  <si>
    <t>Geological Field Techniques</t>
  </si>
  <si>
    <t>1444330616</t>
  </si>
  <si>
    <t>General &amp; Introductory Earth Sciences</t>
  </si>
  <si>
    <t>Angela Coe</t>
  </si>
  <si>
    <t xml:space="preserve">As there is currently no single up-to-date publication on geological field techniques on the market, The Open University is looking to develop and copublish a textbook that covers the broad spectrum of tasks completed during geological field work. Geological Field Techniques will show how to make geological field observations and collect primary geological data rather than teaching model-driven data collection. In particular the book will cover the purpose of collecting different types of field data and what is appropriate for different situations and outcomes. The text of around 35,000 words will be integrated with around 200 illustrations. It is estimated that there will be about 80 photographs ( up to 25% of which will be annotated), including many photographs of real field notebooks and field slips. The artwork of more than 100 illustrations will be prepared by the University. The book will include an appendix of useful diagrams and tables for recognition of geological features, rock types and classification.   After a brief introduction the book will cover field safety and equipment before exploring the purpose of the fieldwork and how to start. One substantial chapter will be devoted to the production of a field notebook as it is the key record of geological field data. The bulk of the book will comprise five chapters covering the necessary skills for the collection of paleontological, sedimentological, igneous, structural and metamorphic data. Building on these previous five chapters will be a chapter on geological mapping. The book will conclude with chapters on recording numerical data, photography and sampling.   Pedagogical themes and aspects   Geological Field Techniques will include short worked examples illustrating the practical points of the preceding text. These will include some examples with more than one interpretation from the data available. The example will also indicate what additional information is required to decide between competing interpretations (which of course, in practice, it may not be possible to collect). This style will be used to demonstrate the need to take into account the fact that geological data sets are often incomplete and to encourage further enquiry.   The main chapters will have a similar format and structure. For instance, they will start with an explanation of the bigger picture and why one might wish to collect this type of data, and information on field equipment. Some questions and answers will be included in the text to encourage the reader to reflect on preceding information or on a figure.   It is proposed that the book should contain several design features to help navigation and ease of access of information for instance:   ·         tricks of the trade with suitable icon. These will cover less obvious practical points e.g. use  of a book or clipboard and fluid for uneven surfaces when measuring strike/dip   ·         flow chart type diagrams to summarize the key stages in each of the data collection processes   ·         colour coding for each chapter   ·         extensive cross-referencing.   Geological Field Techniques will assume an understanding of the main concepts and theory in Geology. For instance, it will be assumed that the reader knows how to identify minerals in hand specimen, and has knowledge of rock classification, geological processes and the main geological terms. The book will however contain an appendix summarizing key features and classification schemes. It is also proposed that an associated online illustrated geological glossary could be provided.   Supplementary online material   Student exercises and an electronic glossary of basic geological terms will be provided on the OU student website and could be made available for the publishers resource website.   A detailed chapter outline (Appendix I), a sample of extracts (Appendix II) and examples of drawn artwork (Appendix III) are enclosed.      </t>
  </si>
  <si>
    <t>http://www.wileyeurope.com/remtitle.cgi?1444330616</t>
  </si>
  <si>
    <t>9781742468051</t>
  </si>
  <si>
    <t>AUST - WRIGHTBOOKS</t>
  </si>
  <si>
    <t>1742468055</t>
  </si>
  <si>
    <t>Wrightbooks</t>
  </si>
  <si>
    <t>General &amp; Introductory Finance &amp; Investments</t>
  </si>
  <si>
    <t>9780470687246</t>
  </si>
  <si>
    <t>An Introduction to Bond Markets, 4th Edition</t>
  </si>
  <si>
    <t>047068724X</t>
  </si>
  <si>
    <t>Securities Institute</t>
  </si>
  <si>
    <t>Moorad Choudhry</t>
  </si>
  <si>
    <t xml:space="preserve">Introduction to the Bond Markets provides a comprehensive, authoritative description of the bond markets.  The contents describe and define bonds within the context of the capital markets and the different types of bonds that are traded.  There is also a detailed look at the analytical techniques used in the market by traders and fund managers.  This new edition will be completely updated to reflect the many changes the industry has seen because of the financial crisis.  In addition to a complete update, wholesale changes will be made to most chapters, taking out obsolete markets and products such as CDOs and warrants, and introducing readers to emerging markets and new issues such as Abu Dhabi issues.  In addition, there will be four new chapters which will feature the causes of the crisis and the implications for bond investors, risk, return and diversification, securitization and credit derivatives.  </t>
  </si>
  <si>
    <t xml:space="preserve">Written by an acknowledged bond markets expert, this will be the first, fully up to date guide to the new bond market landscape  </t>
  </si>
  <si>
    <t>http://www.wileyeurope.com/remtitle.cgi?047068724X</t>
  </si>
  <si>
    <t>9780470371893</t>
  </si>
  <si>
    <t>784</t>
  </si>
  <si>
    <t>Simulation and Optimization in Finance + Website: Modeling with MATLAB, @Risk, or VBA</t>
  </si>
  <si>
    <t>0470371897</t>
  </si>
  <si>
    <t>Frank J. Fabozzi Series</t>
  </si>
  <si>
    <t>Institutional &amp; Corporate Finance</t>
  </si>
  <si>
    <t>Dessislava Pachamanova</t>
  </si>
  <si>
    <t>Frank J. Fabozzi CFA</t>
  </si>
  <si>
    <t xml:space="preserve">This book provides readers with a unique combination of finance theory and rigorous mathematical modeling, with an emphasis on advanced quantitative methods. Readers are given the information they need to understand the context and the importance of the described modeling techniques for financial applications. It covers the actual quantitative techniques (simulation, estimation, and optimization) as well as guidance on actual implementation and software.  Chapters consist of in-depth discussions of random variables and probability distributions, simulation modeling and software, optimization modeling and software, asset pricing models, derivative pricing, portfolio optimization and risk management, and capital budgeting.  Users can also access the book's companion website in order to utilize the various codes and other supplementary content provided by the authors.  </t>
  </si>
  <si>
    <t xml:space="preserve">Offers readers a comprehensive overview of simulation and optimization techniques in finance, valuable to both financial practitioners and students alike.  A companion website accompanies the book for readers to access the code and other supplementary content provided by the authors.  </t>
  </si>
  <si>
    <t>http://www.wileyeurope.com/remtitle.cgi?0470371897</t>
  </si>
  <si>
    <t>9780470635612</t>
  </si>
  <si>
    <t>The Quant Investor Almanac 2011</t>
  </si>
  <si>
    <t>0470635614</t>
  </si>
  <si>
    <t>Trading</t>
  </si>
  <si>
    <t>Irene Aldridge</t>
  </si>
  <si>
    <t>The Quant Inves tor's Almanac 2011 will provide a ready reference in a calendar format for taking stock and properly anticipating changes in securities given the economic announcements. The economic announcements of various countries are too numerous to contain in a single book. Yet, as the markets are becoming increasingly global, there is a clear need for almanacs of economic announcements of different countries. As such, the Almanac series will consist of books with announcements for different countries or regions: the US Almanac, for example, will focus on the US events. Other almanacs will cover: the UK, Canada, European Union, Japan, Australia and New Zealand. Each book in the series will also highlight the latest academic research related to the economic indicators and investment management in an easily digestible format. The books will include event studies and other characteristics specific to the country or region. As the first book in the series, The Quant Investor's Almanac 2011 by Steven Krawciw and Irene Aldridge is different from competing publications in that competing almanacs are focused on events that relate to market closures, international holidays, historic events or repetitive events such as option expiry. The Quant Investor's Almanac 2011 identifies that release dates of data used by leading indicators widely used by traders. Usually, books of economic indicators explain the use of forecasting tools and trends but do not contain a calendar of when these events are announced. This is the book that fills in the gap.</t>
  </si>
  <si>
    <t>A clear guide to economic indicators and the latest academic research accessible to large and small investors alike.</t>
  </si>
  <si>
    <t>http://www.wileyeurope.com/remtitle.cgi?0470635614</t>
  </si>
  <si>
    <t>9781576603703</t>
  </si>
  <si>
    <t>Reclaim Your Nest Egg: Take Control of Your Financial Future</t>
  </si>
  <si>
    <t>1576603709</t>
  </si>
  <si>
    <t>Bloomberg Press</t>
  </si>
  <si>
    <t>Bloomberg</t>
  </si>
  <si>
    <t>Personal Finance</t>
  </si>
  <si>
    <t>Ken Kamen</t>
  </si>
  <si>
    <t xml:space="preserve">After the worst market crash since the Great Depression, many investors have lost 30% to 50% of their retirement savings.  Author Ken Kamen details the current marketwhere do we stand and what can we expect next?    Ken advises we move away from the micro view and individual stocks and look at the big picture.  Keep your investments simple, build a plan meant to last, and if you choose to, find someone you trust to help manage it.  Ken discusses the facets of investing from a macro point of view.  For example, Kamen discusses sample portfolios for those who want to manage their own accounts.  The book looks at understanding what went wrong, managing your financial expectations, discovering a long-term investment strategy, and much more. Ken addresses the growing needs of readers throughout the work.  </t>
  </si>
  <si>
    <t xml:space="preserve">Investors have suffered tremendous losses in the past eighteen months.  Ken Kamen discusses what went wrong and what we can learn from the losses then he offers readers ways to reevaluate assets and begin to rebuild retirement savings safely and securely.  </t>
  </si>
  <si>
    <t>http://www.wileyeurope.com/remtitle.cgi?1576603709</t>
  </si>
  <si>
    <t>9780470549469</t>
  </si>
  <si>
    <t>Risk Finance and Asset Pricing : Value, Measurements, and Markets</t>
  </si>
  <si>
    <t>0470549467</t>
  </si>
  <si>
    <t>Investments &amp; Securities</t>
  </si>
  <si>
    <t>Charles S. Tapiero</t>
  </si>
  <si>
    <t xml:space="preserve">Charles Tapiero, as the head of the biggest financial engineering program in the world and business consultant, has his finger on the pulse of the shift that is coming in financial engineering applications and study.   With an eye toward the future, he has crafted a comprehensive and practical book that emphasizes an intuitive approach to the financial and quantitative foundations of financial and risk engineering and its many applications to asset pricing and risk management.  Covering the theory from a practitioner perspective, he then applies it to a variety of real world problems.  The book presents important techniques to price, hedge, and manage risks in general  while acknowledging the high degree of uncertainty in the real world.  </t>
  </si>
  <si>
    <t xml:space="preserve">First comprehensive guide to financial engineering that presents the quantitative foundations and practical applications to asset pricing and risk management for practitioners and graduate-level students.  </t>
  </si>
  <si>
    <t>http://www.wileyeurope.com/remtitle.cgi?0470549467</t>
  </si>
  <si>
    <t>9780470499139</t>
  </si>
  <si>
    <t>688</t>
  </si>
  <si>
    <t xml:space="preserve">Corporate Governance: A Synthesis of Theory, Research, and Practice </t>
  </si>
  <si>
    <t>0470499133</t>
  </si>
  <si>
    <t>Robert W. Kolb Series</t>
  </si>
  <si>
    <t>H. Kent Baker</t>
  </si>
  <si>
    <t xml:space="preserve">The purpose of this book is to provide a comprehensive view of the shareholder-manager relationship and to examine the current state of governance mechanisms in mitigating the principal-agent conflict. Although this companion reviews some early work on corporate governance, it primarily focuses on research conducted since the 1976 publication of Jensen and Mecklings treatise on the theory of the firm (Theory of the Firm: Managerial Behavior, Agency Costs and Ownership Structure, Journal of Financial Economics), in which they apply agency theory to the modern corporation and formally model the agency costs of outside equity. The editors will enlist several dozen noted scholars to provide a synthesis of the current state of corporate governance and to give suggestions or predictions about its future direction.  </t>
  </si>
  <si>
    <t xml:space="preserve">The definitive guide to the theory, research, and practice of one of Wall Street's most important topics, corporate governance.  Part of the Robert W. Kolb Series in Finance, this volume brings with it an esteemed group of contributors including professional and academic practitioners, as well as researchers.  </t>
  </si>
  <si>
    <t>http://www.wileyeurope.com/remtitle.cgi?0470499133</t>
  </si>
  <si>
    <t>9780470572139</t>
  </si>
  <si>
    <t>Introduction to Fixed Income Analytics: Relative Value Analysis, Risk Measures and Valuation, 2nd Edition</t>
  </si>
  <si>
    <t>0470572132</t>
  </si>
  <si>
    <t xml:space="preserve">Although investors have become inured to the headlines in the financial news, we are in the midst of the greatest financial crisis since the early 1930s.  The fixed-income market -- the largest sector of the capital market in the world  is being severely stressed.  For some products within this market, the turmoil is so severe that the likelihood of future issuance is doubtful (collateralized debt obligations and structured finance vehicles). When times are turbulent, we must return to the fundamentals:  principles, concepts and tools that we know work will always work even in a financial crisis.  This book gives readers the foundation of professional knowledge on which to build a career as a fixed-income professional.  The book is designed to be taken to the trading desk with illustrations using Bloomberg screens that show you step-by-step how the numbers are calculated and their economic meaning.  Applications of the tools and concepts are abundant throughout the text.  This book includes only concepts and tools that professionals have successful utilized over the past 25 years.  Fabozzi and Mann provide readers with the most comprehensive treatment of fixed income analytics topics available.  In addition to updating existing material, they plan to add chapters addressing value-at-risk and other risk measures, relative value measures (asset swap spreads, CDS basis, yield spread measures), convertible bond analysis, and treasury inflation protected securities.  </t>
  </si>
  <si>
    <t xml:space="preserve">This Second Edition provides finance practitioners and students alike with a comprehensive introduction to the key concepts in fixed income analytics and portfolio management, while giving readers the important background they need to understand how to use Bloomberg screens.  </t>
  </si>
  <si>
    <t>http://www.wileyeurope.com/remtitle.cgi?0470572132</t>
  </si>
  <si>
    <t>9780470592502</t>
  </si>
  <si>
    <t>Super Sectors: How to Outsmart the Market Using Sector Rotation and ETFs</t>
  </si>
  <si>
    <t>0470592508</t>
  </si>
  <si>
    <t>Wiley Trading</t>
  </si>
  <si>
    <t>John Nyaradi</t>
  </si>
  <si>
    <t xml:space="preserve">Super Sectors teaches traders how to use a specialized trading system that uses standard and leveraged ETFs in an easy-to-follow plan that identifies and invests in the hottest sectors in the world. There are more than 600 exchange traded funds today and new ones are opening every day. Total assets worldwide invested in ETFs now top $500 billion. Author John Nyaradi takes the reader through how to use ETFs to take advantage of businesses and sectors that are profiting while also minimizing risk by getting out of the same areas before they start to decline. Nyaradi first takes the trader through how best to analyze the different sectors  technology, basic industry, staples, utilities, cyclical, industrial, energy, services, and finance  and then which ETFs to use (standard or leveraged).  </t>
  </si>
  <si>
    <t xml:space="preserve">After the fall out of the financial meltdown, individuals are facing a reshaped and unrecognizable landscape. This book provides readers with the needed ETF strategies and tools to take control of their investments.  </t>
  </si>
  <si>
    <t>http://www.wileyeurope.com/remtitle.cgi?0470592508</t>
  </si>
  <si>
    <t>9780470615188</t>
  </si>
  <si>
    <t xml:space="preserve">The Seven S.E.C.R.E.T.S. of the Money Masters </t>
  </si>
  <si>
    <t>0470615184</t>
  </si>
  <si>
    <t>Robert Shemin</t>
  </si>
  <si>
    <t xml:space="preserve">In todays economic environment who can you trust? Your financial advisor is definitely not someone you should have doubts about. Unfortunately, most people do. There's lots of financial advice available but it's often too confusing or biased. Given the stock market turmoil, fraud among financial planners and shrinking 401(k) holdings, people don't know what to do with their money or how to plan for their retirement or whether to trust their financial advisor. The Seven S.E.C.R.E.T.S. of Money Masters offers concrete steps people can do to get their retirement plans back on track. It also tells you the seven most important questions to ask your financial planner before you turn over your money to hm or her.  </t>
  </si>
  <si>
    <t xml:space="preserve">An accessible approach to managing your finances from two bestselling authors, focused on using SECRETS as acronym-- Safety, Expense, Cash Flow, Rate of Return, Economy (including economic trends and demographics), Tax Efficiency and Sense (as in common sense).  </t>
  </si>
  <si>
    <t>http://www.wileyeurope.com/remtitle.cgi?0470615184</t>
  </si>
  <si>
    <t>9780470579893</t>
  </si>
  <si>
    <t>Ruthless: How Enraged Investors Reclaimed Their Investments and Beat Wall Street</t>
  </si>
  <si>
    <t>0470579897</t>
  </si>
  <si>
    <t>Finance &amp; Investments Special Topics</t>
  </si>
  <si>
    <t>Phil Trupp</t>
  </si>
  <si>
    <t xml:space="preserve">Ruthless is a candid exploration of the criminal subculture of Wall Street, and one of the first books to speak for the victims of this financial meltdown. On February 14, 2008, author Phil Trupp received a call from my broker telling him his investments were frozen--on ice--essentially leaving him broke.  When the fog started to clear, Trupp realized he was one of many investors caught up in what experts called the greatest attempted securities fraud in the history of the world--a $336 billion scam which made the savings and loan scandal of the 1980s look like a simple street mugging.      The path to destruction, financial or otherwise, often begins with a simple proposition. For author Phil Trupp it came from his stock broker: "Take it, Phil. It's free money." This free money came from auction-rate securities (ARS), Auction Rate Securities are corporate or municipal bonds with a long-term maturity for which the interest rate is reset at auction. Since 2008, most auctions have failed and this market has been largely frozen. The victims ranged from individual investors to the Joffee Foundation, a nonprofit that can no longer fund programs that help prevent AIDS in Africa, to The Port Authority of New York.   While this is a classic 21st century tale of Wall Street greed and betrayal, it also is a story of redemption and the life-altering struggle of tens of thousands of American investors who, in the end, beat the Wall Street fraud-masters.   Ruthless is the story of how individual investors became mad as hell and joined together to beat Wall Street, and reclaim their investments. A lively, page-turning guide for any investor with a stunning lesson on how to fight back.  </t>
  </si>
  <si>
    <t xml:space="preserve">Timely story of how enraged investors fought against Wall Street greed and deception to reclaim their investments.  </t>
  </si>
  <si>
    <t>http://www.wileyeurope.com/remtitle.cgi?0470579897</t>
  </si>
  <si>
    <t>9780470901090</t>
  </si>
  <si>
    <t>Emerging Market Real Estate Investment: Investing in China, India, and Brazil</t>
  </si>
  <si>
    <t>0470901098</t>
  </si>
  <si>
    <t>David J. Lynn</t>
  </si>
  <si>
    <t xml:space="preserve">This book outlines private equity real estate investment strategies for emerging markets internationally, and focuses on three of the most dynamic and important emerging market countries: China, India and Brazil.  </t>
  </si>
  <si>
    <t xml:space="preserve">This work features chapters by Dr. David J. Lynn, head of real estate strategy at ING Clarion.  Part of the Fabozzi series, this book focuses on providing investment managers with strategies to invest in the most lucrative emerging markets around the globe including Brazil, China, and India.  </t>
  </si>
  <si>
    <t>http://www.wileyeurope.com/remtitle.cgi?0470901098</t>
  </si>
  <si>
    <t>9780470642061</t>
  </si>
  <si>
    <t>Smart is the New Rich: If You Can't Afford It, Put it Down</t>
  </si>
  <si>
    <t>0470642068</t>
  </si>
  <si>
    <t>Christine Romans</t>
  </si>
  <si>
    <t xml:space="preserve">Across every income level, the Great Recession has changed how we spend our money. Almost three quarters of Americans are making significant spending cuts, even if they dont have to, and most say they are so scarred by two years of economic upheaval, they wont go back to their old bubble ways.   Consumers by choice or by necessity are re-learning the retro rules abandoned during the consumer bubble and, for the first time in a generation, we're asking these questions -- "Do I need this?" "Will it make my family better, smarter, more prepared?" "Can I even afford it?"--  and we'll all be better for it. Author and CNN correspondent Christine Romans believes we should live by three qualifiers: living within our means, living with less debt, and being less vulnerable. Its hard to argue with that. Some will say it is old-fashioned, even unproductive, since the capitalist engine needs our consumer dollars to run. Yet, Romans cant say it enough  we all went too far, bought too much house, too many cars, too much stuff. Smart is the New Rich explores the emergence of the retro consumer and how to build savings and wealth in the new normal.  </t>
  </si>
  <si>
    <t xml:space="preserve">CNN anchor Christine Romans provides an interactive, step-by-step guide to all things money, from credit, debt and savings to investing, taxes, and mortgages, and leans on featured questions from her own viewers to provide prescriptive advice.  </t>
  </si>
  <si>
    <t>http://www.wileyeurope.com/remtitle.cgi?0470642068</t>
  </si>
  <si>
    <t>9780470557440</t>
  </si>
  <si>
    <t>196</t>
  </si>
  <si>
    <t>Stock Trader's Almanac 2011</t>
  </si>
  <si>
    <t>0470557443</t>
  </si>
  <si>
    <t>7</t>
  </si>
  <si>
    <t>Almanac Investor Series</t>
  </si>
  <si>
    <t>Jeffrey A. Hirsch</t>
  </si>
  <si>
    <t xml:space="preserve">The Stock Traders Almanac is a practical investment tool with a wealth of information organized in a calendar format.   It alerts readers to little-known market patterns and tendencies to help market participants forecast market trends with accuracy and confidence.  The data is some of the cleanest in the business, and the analysis is used by savvy professionals from money managers to journalists.  It encapsulates the historical price information on the stock market, provides monthly and daily reminders, and alerts users to seasonal opportunities and dangers.  </t>
  </si>
  <si>
    <t xml:space="preserve">For over 40 years, thousands of market players have turned to the historical patterns found only in the Stock Traders Almanac.  This is an indispensable, trusted annual resource for traders and investors.  </t>
  </si>
  <si>
    <t>http://www.wileyeurope.com/remtitle.cgi?0470557443</t>
  </si>
  <si>
    <t>9780470609712</t>
  </si>
  <si>
    <t>The Basics of Finance: An Introduction to Financial Markets, Business Finance, and Portfolio Management</t>
  </si>
  <si>
    <t>0470609710</t>
  </si>
  <si>
    <t>Pamela Peterson Drake CFA</t>
  </si>
  <si>
    <t xml:space="preserve">This book covers all the roots of finance including the very basics of financial markets and institutions, corporate finance, portfolio management, risk management, and financial engineering.  Frank and Pamela explain the elementary key concepts in each area without getting deep into theory. This book is to be the pre-cursor to their most recent collaboration, Finance: Capital Markets, Financial Management, and Investment Management (May 2009) with potential plans to have a third installment titled Advanced Finance.  </t>
  </si>
  <si>
    <t xml:space="preserve">Comprehensive coverage of the basics of finance including investment vehicles, risks, and rewards; financial markets and institutions; corporate finance; portfolio management; risk management; and financial engineering.  </t>
  </si>
  <si>
    <t>http://www.wileyeurope.com/remtitle.cgi?0470609710</t>
  </si>
  <si>
    <t>9780470564943</t>
  </si>
  <si>
    <t>Time Compression Trading: Exploiting Multiple Time Frames in Zero Sum Markets</t>
  </si>
  <si>
    <t>0470564946</t>
  </si>
  <si>
    <t>Jason Alan Jankovsky</t>
  </si>
  <si>
    <t>Time Compression in Trading shows how to understand and profit from the actions of market participants operating in different time frames. In virtually all traded markets there are traders working on short-term, medium-term, and long-term perspectives. Each class of trader has different keys for entering and exiting the market. By identifying those keys and understanding where these traders intersect, a trader scan spot profitable trading opportunities. In Time Compression in Trading, author Jason Jankovsky explains the structure of the market through the prism of the time frames of the different trader groups. In practical terms, he show how to identify the probable entry and exit points of short term, medium term, and long term traders. The points in market where these traders intersect are the points where the markets are most likely to make protracted moves and the points of greatest profit opportunity. Jankovsky recommends that traders pay close attention to the time frames of other traders when analyzing markets and pay particular attention to the weakest and strongest hands and any given market and to trade in concert with the stronger market players.</t>
  </si>
  <si>
    <t xml:space="preserve">Top trading educator provides an overview of market structure and provides practical strategies for better trading.  </t>
  </si>
  <si>
    <t>http://www.wileyeurope.com/remtitle.cgi?0470564946</t>
  </si>
  <si>
    <t>9780470768778</t>
  </si>
  <si>
    <t>Regulating Wall Street: The New Architecture of Global Finance</t>
  </si>
  <si>
    <t>0470768770</t>
  </si>
  <si>
    <t>Thomas F. Cooley</t>
  </si>
  <si>
    <t xml:space="preserve">In Regulating Wall Street, Stern has assembled a team of experts, each a specialist in a relevant discipline, to assess the strengths and weaknesses of the legislation that is now on the table. Not all of the issues addressed in the current legislation are equally important. Some, such as financial sector compensation and consumer protection - are perhaps not central to future financial stability. Others, such as the future role of the Federal Reserve, the approach to systemic risk, the restructuring of too-big-to-fail institutions, and the shadow banking system that houses OTC derivative and money markets, are undoubtedly critical to the future safety and soundness of the financial system. The debates will be both heated and ongoing - as will the book's commentary; with a blog to accompany the book upon publication, the editors and contributors will have a forum to continue their discussions regarding the effects of the future legislation, as well as opening up the debate to readers.  </t>
  </si>
  <si>
    <t xml:space="preserve">One year after the pinnacle Restoring Financial Stability, NYU Stern School of Business leading experts are at it again - providing readers with an independent analysis and debate surrounding the new financial regulations and what it means for the economy.  </t>
  </si>
  <si>
    <t>http://www.wileyeurope.com/remtitle.cgi?0470768770</t>
  </si>
  <si>
    <t>9780470285350</t>
  </si>
  <si>
    <t>Debunkery: Learn It, Do It, and Profit from it  Seeing Through Wall Street's Money-Killing Myths</t>
  </si>
  <si>
    <t>0470285354</t>
  </si>
  <si>
    <t xml:space="preserve">In Debunkery, legendary money manager Ken Fisher outlines the most common  and costly  mistakes made by individuals. Individuals who think they are doing the right thing. The book discusses the myth/mistake, prove why it is actually costly or not a good idea, and then suggest a better strategy.   What will differentiate Debunkery from similar titles is its meticulous review of the issues. The book will be chock full of graphs, charts, and tables that rebut these commonly held beliefs. The goal is to go beyond simply telling readers what they should be doing by giving them a strong understanding of the logic behind the advice so that they can more readily absorb it into their everyday thinking. Did you know that bonds aren't safer than stocks? Or that high oil prices don't always signal a drop in stocks? Author Ken Fisher dispells myths such as retirement is time to get conservative" and real estate is a safe long term investment.  </t>
  </si>
  <si>
    <t xml:space="preserve">Bestselling author Ken Fisher returns with a book that is accessible and fun - and supported by Fisher Investments.  </t>
  </si>
  <si>
    <t>http://www.wileyeurope.com/remtitle.cgi?0470285354</t>
  </si>
  <si>
    <t>9780470825860</t>
  </si>
  <si>
    <t>250</t>
  </si>
  <si>
    <t>Red Capitalism: The Fragile Financial Foundation of  China's Extraordinary Rise</t>
  </si>
  <si>
    <t>ASIAN - FINANCE</t>
  </si>
  <si>
    <t>0470825863</t>
  </si>
  <si>
    <t>Carl  Walter</t>
  </si>
  <si>
    <t>In 1974 Chinas last Emperor, Deng Xiaoping, traveled to New York to speak at the United Nations. This was the first time such a senior Chinese leader had ever visited the United States. As the delegation prepared its trip the question was asked, How can we pay?A mad scramble ensued in the capital as the Emperors men called all the banks to assemble foreign currency. After searching high and low, they were able to scrape up only $38,000. Now just 30 years later China appears to have won the global Monopoly game with foreign exchange reserves of over $2 trillion and an economy the government says will grow at 8% despite recession of the worlds other economies. Everyone is looking to China.   How did China in just 30 years pick itself off the floor and become Americas largest creditor, positioning itself if not to surpass the United States, then perhaps acquire major aspects of its crumbling economy? In Red Capitalism authors Carl Walter and Fraser Howie go deep into the Chinese financial machine to illuminate the social and political consequences of  Chinas unique business model and pose the question whether it has, in fact, lived up to all the hype surrounding it and whether, after all, the 21st century really will be Chinas century.   Red Capitalism is indispensable reading for those who would understand the limits that Chinas past development decisions have imposed on its brilliant future. No one who is considering China business strategies in todays extremely challenged global economy can afford to miss this book.</t>
  </si>
  <si>
    <t xml:space="preserve">With Wall Street and Europe in crisis and China strongly positioned as Americas largest creditor, the question everyone is asking is: Will China surpass the US as the worlds premier global economy?   Authors Carl Walter and Fraser Howie look at how China financed its current position of strength and whether it will be able to maintain its astonishing momentum. </t>
  </si>
  <si>
    <t>http://www.wileyeurope.com/remtitle.cgi?0470825863</t>
  </si>
  <si>
    <t>9780470903391</t>
  </si>
  <si>
    <t>768</t>
  </si>
  <si>
    <t>Risk Management: Foundations For a Changing Financial World</t>
  </si>
  <si>
    <t>0470903392</t>
  </si>
  <si>
    <t>CFA Institute Investment Perspectives</t>
  </si>
  <si>
    <t>Walter V. Bud Haslett Jr., CFA</t>
  </si>
  <si>
    <t>Risk management has become virtually as important as portfolio construction and asset selection, more so after the financial crisis of 2008-2009. Those who understood the fine art of risk management survived the wreckage of the markets; those who depended entirely on risk modeling suffered greatly. The reality is that managing risk successfully is just as much art as science and involves a deep understanding of theory, market history, and meaningful risk measurement methodologies. For two decades, the CFA has been publishing some of the most important works on risk management from leading practitioners. This new volume outlines the evolution of risk management with key contributions from top risk managers including Rick Bookstaber, Peter Bernstein, Aswath Damodaran, Phillippe Jorion, Cliff Asness, Andrew Lo, among others. Covering the full range of risk management issues, the book includes key information on the history of firm and portfolio risk management, risk measurement, credit risk, and risk management of derivatives, pension funds, and international investments.</t>
  </si>
  <si>
    <t>Seminal research and analysis by the leading lights in risk management on the most important topic of modern finance.</t>
  </si>
  <si>
    <t>http://www.wileyeurope.com/remtitle.cgi?0470903392</t>
  </si>
  <si>
    <t>9781576603659</t>
  </si>
  <si>
    <t>Increasing Alpha with Options: Trading Strategies Using Technical Analysis and Market Indicators</t>
  </si>
  <si>
    <t>1576603652</t>
  </si>
  <si>
    <t>Bloomberg Professional</t>
  </si>
  <si>
    <t>Scott H. Fullman</t>
  </si>
  <si>
    <t>While there are many books on options and many books on technical analysis, there are few books that bring these two important areas of the financial markets together. In Increasing Alpha with Options, Scott Fullman expertly describes how options can be used in conjunction with technical analysis to trade profitably. Fullman explains how technical analysis can be used to identify a variety of situations such as the beginning of a trend, a trend reversal, a trend continuation pattern, and a trading range. For each situation he recommends the ideal options strategies to capitalize on the market situation, without taking undue risk. The book will be valuable to traders who are well-versed in technical analysis, but weak on options knowledge, as well as option traders who are not particularly expert on technical analysis. Fullman provides strategies that are geared for both short-term traders and longer term investors and describes how options can be used to protect an investment portfolio.</t>
  </si>
  <si>
    <t xml:space="preserve">As markets change, so must strategies to enhance return and control risk.  </t>
  </si>
  <si>
    <t>http://www.wileyeurope.com/remtitle.cgi?1576603652</t>
  </si>
  <si>
    <t>9780470669433</t>
  </si>
  <si>
    <t>Financial Risk Forecasting</t>
  </si>
  <si>
    <t>0470669438</t>
  </si>
  <si>
    <t>The Wiley Finance Series</t>
  </si>
  <si>
    <t>Insurance &amp; Risk Management</t>
  </si>
  <si>
    <t>Jon Danielsson</t>
  </si>
  <si>
    <t xml:space="preserve">Financial Risk Forecasting is a complete introduction to practical quantitative risk management, with a focus on market and credit risks.  Derived from the authors teaching notes and years spent training practitioners in risk management techniques, it brings together the three key disciplines of finance, statistics and modeling (programming), to provide a thorough grounding in risk management techniques.      The book first provides an introduction to the financial markets and market process, and the nature of risk in this environment.  It then introduces risk measures such as VaR, risk in derivatives, the properties of market prices, volatility, backtesting, risk management and the regulation of risk, extreme value theory and credit risks, and finally, looks at financial crises and how the nature of risk changes with  these crises.  It will act as a complete guide to the core quantitative competencies required to understand and manage risks in todays financial climate.      In addition, the author  provides source code in both MATLAB and R, two of the most commonly used modeling programs with which the reader can implement the models illustrated in the book.    </t>
  </si>
  <si>
    <t xml:space="preserve">Written by renowned risk expert Jon Danielsson, this book presents a much needed introduction to financial risk management.  </t>
  </si>
  <si>
    <t>http://www.wileyeurope.com/remtitle.cgi?0470669438</t>
  </si>
  <si>
    <t>9781405136396</t>
  </si>
  <si>
    <t>640</t>
  </si>
  <si>
    <t>A Comprehensive Russian Grammar, 3rd Edition</t>
  </si>
  <si>
    <t>1405136391</t>
  </si>
  <si>
    <t>Blackwell Reference Grammars</t>
  </si>
  <si>
    <t>Russian Grammars &amp; Dictionaries</t>
  </si>
  <si>
    <t>Terence Wade</t>
  </si>
  <si>
    <t xml:space="preserve">A Comprehensive Russian Grammar, by Terence Wade, is the definitive guide to Russian usage and the standard reference work for students and professionals alike. In the third edition, Russian language expert David Gillespie updates and revises this highly acclaimed volume. His revisions include updates to numerous examples and illustrations, as well as insights into several new developments in Russian language usage since the collapse of the Soviet Union in 1991. Gillespie also reveals the increasing influence of globalization on Russian language structure. As before, accessibility to the intricacies of Russian grammar is enhanced through usage examples garnered from both modern sources and from classical literature.   This revised edition solidifies the position of A Comprehensive Russian Grammar as the premier text for Russian language reference across the English-speaking world.  </t>
  </si>
  <si>
    <t xml:space="preserve">The third edition of A Comprehensive Russian Grammar by Terence Wade, newly updated and revised, offers the definitive guide to current Russian usage.  </t>
  </si>
  <si>
    <t>English speaking students of Russian at the post-introductory level. Also a reference aid for teachers, translators and interpreters.</t>
  </si>
  <si>
    <t>http://www.wileyeurope.com/remtitle.cgi?1405136391</t>
  </si>
  <si>
    <t>9780470179222</t>
  </si>
  <si>
    <t xml:space="preserve">Asian Noodles: Science, Technology, and Processing </t>
  </si>
  <si>
    <t>0470179228</t>
  </si>
  <si>
    <t>Food Processing, Production &amp; Manufacture</t>
  </si>
  <si>
    <t>Gary G. Hou</t>
  </si>
  <si>
    <t xml:space="preserve">In this book, international experts review the current knowledge and offer comprehensive cutting-edge coverage on Asian noodles unmatchable in any publication. The authors cover an array of topics including breeding for noodle wheat, noodle flour milling, noodle flour quality control and analysis, noodle processing, sensory and instrumental measurements of noodle quality, the effects of wheat factors on noodle quality, packaging and storage, nutritional fortification of noodle products, noodle flavor seasoning, and noodle plant setup and management.  </t>
  </si>
  <si>
    <t xml:space="preserve">Asian noodles have become a popular, worldwide food commodity. In this book, international experts on Asian noodles detail the theory and applications on topics like breeding and milling, flour quality control and analysis, noodle processing, packaging and storage, nutritional fortification, and manufacturing for Asian noodles.  </t>
  </si>
  <si>
    <t>http://www.wileyeurope.com/remtitle.cgi?0470179228</t>
  </si>
  <si>
    <t>9780470575567</t>
  </si>
  <si>
    <t>Becoming a Graphic Designer: A Guide to Careers in Design, 4th Edition</t>
  </si>
  <si>
    <t>0470575565</t>
  </si>
  <si>
    <t>18.73 x 22.86 cm.</t>
  </si>
  <si>
    <t>Graphic Design</t>
  </si>
  <si>
    <t>Steven Heller</t>
  </si>
  <si>
    <t xml:space="preserve">The Fourth Edition of the bestselling Becoming a Graphic Designer continues to provide a comprehensive survey of the graphic design industry, from print to electronic media. Revised throughout, the fourth edition includes new information on the digital editorial design, information design, packaging design, and interactive design. Coverage of cross-discipline design, design management, and entrepreneurship provides readers with information relevant to some of today's most coveted design jobs. Highly visual with hundreds of illustrations and an updated design, this book also covers design training, design specialties, work environments, tips on preparing a portfolio, and advice on job hunting. Interviews with designers at various stages of their careers and in various design fields offer readers a glimpse at personal experiences of professional designers.  </t>
  </si>
  <si>
    <t xml:space="preserve">The new Fourth Edition of the bestselling guide to becoming a graphic designer, featuring hundreds of illustrations, interviews with top designers, and coverage of the entire graphic design market.  </t>
  </si>
  <si>
    <t>http://www.wileyeurope.com/remtitle.cgi?0470575565</t>
  </si>
  <si>
    <t>9780470362686</t>
  </si>
  <si>
    <t>Advertising by Design: Generating and Designing Creative Ideas Across Media, 2nd Edition</t>
  </si>
  <si>
    <t>0470362685</t>
  </si>
  <si>
    <t>21.59 x 27.62 cm.</t>
  </si>
  <si>
    <t>Robin Landa</t>
  </si>
  <si>
    <t xml:space="preserve">Specifically geared toward designers and design students, this book provides a detailed, illustrated, behind-the-scenes view of the development process behind great advertising. Topics covered include everything from advertising ethics and the history of the profession to design composition and copywriting. Advertising by Design, Second Edition addresses all of the key advertising applications: print, television, ambient, social media, branded utilities, mobile media, and guerilla advertisting.  The newly updated Second Edition also features creative thinking and brainstorming techniques, new exercises and projects, interviews with top creative and marketing pros, and new showcases and case studies.  </t>
  </si>
  <si>
    <t xml:space="preserve">The most complete guide to the process behind creating effective advertising, newly updated with coverage of the latest advertising trends.  </t>
  </si>
  <si>
    <t>http://www.wileyeurope.com/remtitle.cgi?0470362685</t>
  </si>
  <si>
    <t>CONSUMER</t>
  </si>
  <si>
    <t>9780813815350</t>
  </si>
  <si>
    <t>Biomarkers for Antioxidant Defense and Oxidative Damage</t>
  </si>
  <si>
    <t>LIFE SCIENCES</t>
  </si>
  <si>
    <t>0813815355</t>
  </si>
  <si>
    <t>Clinical Nutrition</t>
  </si>
  <si>
    <t>Giancarlo Aldini</t>
  </si>
  <si>
    <t xml:space="preserve">Discovering sensitive and specific biomarkers for systemic oxidative damage is essential to better understand the role of oxidative stress in human disease. Once these roles are more clearly understood we are able to identify novel drug and nutraceutical targets. This volume goes beyond conventional analytical methods of measuring antioxidant activity overall and provides insight to the discovery of biomarkers that reveal information on specific areas of oxidative stress. Contributed by an international list of experts, the book, organized into 5 parts, describes both conventional biomarkers and recent developments in this area.  </t>
  </si>
  <si>
    <t>http://www.wileyeurope.com/remtitle.cgi?0813815355</t>
  </si>
  <si>
    <t>9780470445877</t>
  </si>
  <si>
    <t>Public Health Foundations: Concepts and Practices</t>
  </si>
  <si>
    <t>0470445874</t>
  </si>
  <si>
    <t>Public Health General</t>
  </si>
  <si>
    <t>Elena Andresen</t>
  </si>
  <si>
    <t xml:space="preserve">Foundations of Public Health is a concise but comprehensive text offering an excellent and engaging introduction to the field of public health. Perfect for undergraduates who are majoring in public health or any of the health sciences. Foundations of Public Health offers the most up-to-date introduction to the core concepts and the practices of public health. The book introduces public health in concept and its systems; the foundational tools of data, epidemiology, biostatistics, and key study designs; populations issues including infectious disease, health behavior, and environmental health plus analytical tools of qualitative research and risk assessment; and how health services are formulated and delivered.       With its clear, reader-friendly language and helpful learning tools such as chapter exercises and discussion questions, this is the ideal text to prepare students for a career in public health or in the health sciences with a solid public health foundation.       CONTENTS:       Part 1: History, Development, and Organization       Chapter 1: History        Chapter 2: Modern Public Health Systems       Part 2: Analytical Tools and Measures       Chapter 3: Data in Public Health       Chapter 4: Epidemiology: Introduction &amp; Basic Concepts       Chapter 5: Study Design       Chapter 6: Biostatistics.       Part 3: Population Health: Factors and Measures       Chapter 7: Infectious Disease       Chapter 8: Social &amp; Behavioral Sciences       Chapter 9: Qualitative Data &amp; Research Methods        Chapter 10: Environmental Health       Chapter 11: Exposure &amp; Risk Assessment       Chapter 12: Integrative Public Health  Topical Chapter.       Part 3: Health Services and Social Determinants       Chapter 13: Health Services Research, Management &amp; Policy       Chapter 14: Health Care Systems       Chapter 15: Health Disparities       Part 4: Forecasting Public Health       Chapter 16: Future of Public Health  </t>
  </si>
  <si>
    <t xml:space="preserve">This text, perfect for health sciences students, explores and explains the inner workings of the complex, modern U.S. public health system  its origins, goals, tools, and importance  </t>
  </si>
  <si>
    <t>http://www.wileyeurope.com/remtitle.cgi?0470445874</t>
  </si>
  <si>
    <t>9780470660966</t>
  </si>
  <si>
    <t>Diagnosing Your Health Symptoms For Dummies</t>
  </si>
  <si>
    <t>0470660961</t>
  </si>
  <si>
    <t>Consumer Health Special Topics</t>
  </si>
  <si>
    <t>Knut Schroeder</t>
  </si>
  <si>
    <t xml:space="preserve">Written by an experienced family doctor and packed with practical and sound advice, Diagnosing Your Health Symptoms For Dummies is a reference for everyone who wants to find out when they do and don't need to worry about their health. It will cover over 100 common, important, potentially serious and often worrying symptoms and emergencies, such as headaches, chest pain, dizziness, fever, bleeding, tiredness or stress. This reassuring guide will also include guidance on how to perform basic physical assessments, as well as a run through of key first aid techniques.  Perfect for both allaying fears and encouraging those with serious symptoms to seek professional advice, this guide will be an essential family health bible.   Diagnosing Your Health Symptoms FD includes:   Part I: Spotting and Assessing Illness: The Basics   Chapter 1: Thinking about Medicine   Chapter 2: Dealing with Medical Problems   Chapter 3: Conducting a Symptom Check   Chapter 4: Looking for Out For Signs of Illness   Part II: Looking at Emergencies and All-Over' Symptoms   Chapter 5: Coping with Medical Emergencies   Chapter 6: Approaching Non-Specific Symptoms   Chapter 7: Symptoms Affecting the Wider Body   Part III: From top to toe: looking at specific areas of the body   Chapter 8: Look at Me! Sussing Out Skin Problems   Chapter 9: Trouble at the Top: Symptoms Around the Head and Problems with the Senses   Chapter 10: Close to Your Heart: Exploring Chest Problems   Chapter 11: Untangling Tummy and Bowel Problems   Chapter 12: Getting Lower: Urinary and Other Disturbances Down There'   Chapter 13: Bones and Groans   Part IV: Dealing with health problems in people close to you   Chapter 14: Spotting Illness in Your Baby   Chapter 15: Illness in Your Toddler or Pre-School Child   Chapter 16: Problems in Your School-Age Kids   Chapter 17: Dealing with Adolescent Problems   Chapter 18: Understanding Women's Troubles   Chapter 19: Looking at Some Specific Men's Issues   Chapter 20: Dealing with Common Later Life Problems   Part V: Spotting mental health problems   Chapter 21: Tackling Anxiety, Depression and Stress   Chapter 22: Approaching Unusual Thoughts and Behaviour   Chapter 23: Addressing Alcohol and Drug Problems   Part VI: The part of tens      Chapter 24: Ten First Aid Essentials: Helping Yourself and Others   Chapter 25: Ten Reliable Health Websites   Chapter 26: Ten Medical Tests you May Need   Glossary: 100 Useful Medical Terms </t>
  </si>
  <si>
    <t>Diagnosing Your Health Symptoms For Dummies is the perfect reference guide for those interested in their health, cutting through media sensationalism and providing clear, straightforward advice.  Covering everything from sudden severe symptoms to minor health niggles, this book offers reassuring and authoritative information on you and your family's health.</t>
  </si>
  <si>
    <t>http://www.wileyeurope.com/remtitle.cgi?0470660961</t>
  </si>
  <si>
    <t>9781405190527</t>
  </si>
  <si>
    <t>American Military History: A Documentary Reader</t>
  </si>
  <si>
    <t>1405190523</t>
  </si>
  <si>
    <t>Military History</t>
  </si>
  <si>
    <t>Brad D. Lookingbill</t>
  </si>
  <si>
    <t xml:space="preserve">American Military History: A Documentary Reader presents a series of primary documents relating to America's armed forces from the colonial period to the present. Collectively, the documents consider military affairs in relation to the cultural, social, political, economic, and territorial development of the United States. While some readings address themes such as wartime strategy, operational tactics, and combat experience, others reveal the impact of warfare on society and feature poignant remembrances of ordinary men and women in uniform, and those on the home front.  Presented chronologically, the documents provide a sweeping account of the evolution of major military actions in American history. The firsthand accounts trace America's ways of war, its military leadership, and the vitality of civilian-military relations in the United States. Above all, American Military History is a vivid testament to the long and complex history of the armed forces.  </t>
  </si>
  <si>
    <t xml:space="preserve">American Military History: A Documentary Reader presents a comprehensive collection of primary documents relating to America's armed forces from the colonial period to the present.  </t>
  </si>
  <si>
    <t>http://www.wileyeurope.com/remtitle.cgi?1405190523</t>
  </si>
  <si>
    <t>9780470467138</t>
  </si>
  <si>
    <t>Falling Off the Bone</t>
  </si>
  <si>
    <t>HUNGRY MINDS COOKING/GARDENING</t>
  </si>
  <si>
    <t>0470467134</t>
  </si>
  <si>
    <t>20.32 x 22.86 cm.</t>
  </si>
  <si>
    <t>Cooking &amp; Culinary Arts</t>
  </si>
  <si>
    <t>Jean Anderson</t>
  </si>
  <si>
    <t>A living legend in the food world, Jean Anderson has won five prestigious cookbook awards, was named Editor of the Year by the James Beard Foundation, is a member of the Beard's Who's Who in Food &amp; Beverage in America, and has been inducted into the James Beard Cookbook Hall of Fame. Her most recent book, A Love Affair with Southern Cooking (a Beard award winner), received rave reviews, and Jean has been known to sell upwards of 200 copies of her book at single book signings. Jean's newest book, one she's been wanting to write for many years, may be her most appealing yet -- slow braised and simmered meats that are cooked until so tender, they are literally falling of the bone. Just hearing the names of the 163 heart-warming dishes, many of which are gorgeously photographed, such as East Carolina Pulled Pork, Onion and Mushroom Smothered Swiss Steak, and Veal Ossobuco makes your mouth water. This is the food people love to eat, and the recipes have the added bonus of making use of more affordable cuts of meat, which are dramatically softened during the long, slow cooking. In fact, many classic dishes like Beef Bouguignon and Brunswick Stew have been reworked specifically for slow cookers and Crockpots for this book.</t>
  </si>
  <si>
    <t>An irresistible collection of mouth watering recipes, with gorgeous photos throughout, from one of America's most acclaimed food writers.</t>
  </si>
  <si>
    <t>http://www.wileyeurope.com/remtitle.cgi?0470467134</t>
  </si>
  <si>
    <t>9781742164618</t>
  </si>
  <si>
    <t>FESTIVAL AND SPECIAL EVENT MANAGEMENT 5E</t>
  </si>
  <si>
    <t>1742164617</t>
  </si>
  <si>
    <t>Catering &amp; Events Management</t>
  </si>
  <si>
    <t>9780470463253</t>
  </si>
  <si>
    <t>The Complete Guide to Careers in Special Events</t>
  </si>
  <si>
    <t>HOSPITALITY/CULINARY</t>
  </si>
  <si>
    <t>0470463252</t>
  </si>
  <si>
    <t>Gene Columbus</t>
  </si>
  <si>
    <t xml:space="preserve">The step-by-step process in Careers in Special Events will help event planners showcase their skills. It shows them how to create a unique and creative approach with a proven plan. Industry professionals provide insight and advice on gaining the appropriate skills, making contacts, networking, and using knowledge to ace job interviews. Various Action Steps are featured throughout the pages, as well as exercises to reinforce concepts. The Practice Activity at the end of each chapter helps measure progress and identify areas of individual focus. Samples of cover letters and thank you notes in addition to dining etiquette when interviewing over a meal are also presented to give event planners all the tools theyll need to succeed.  </t>
  </si>
  <si>
    <t xml:space="preserve">The step-by-step process in Careers in Special Events will help readers learn how to showcase their skills.  </t>
  </si>
  <si>
    <t>http://www.wileyeurope.com/remtitle.cgi?0470463252</t>
  </si>
  <si>
    <t>9780470874059</t>
  </si>
  <si>
    <t>Sandra Lee's Best of Semi-Homemade</t>
  </si>
  <si>
    <t>0470874058</t>
  </si>
  <si>
    <t>16.35 x 23.34 cm.</t>
  </si>
  <si>
    <t>Sandra Lee</t>
  </si>
  <si>
    <t>With twenty books published under the Semi-Homemade brand, there's never been a better time to publish a "Best-Of" cookbook by Sandra Lee.  This is the Semi-Homemade Bible that fans have been waiting for.  And best of all, for the first time ever, this Sandra Lee book will be published in full partnership with the Food Network.  We can expect on-air promotions and new episodes featuring content and recipes taken straight from the book.  There will be extensive Web promotions and banner ads all over the wildly popular FoodNetwork.com site.  Food Network magazine will offer up editorial coverage.  And the cover of the book will feature the Food Network logo as well.  Other promotional ideas are in the works and will be conveyed as soon as details are firmed up.  The book itself will be like nothing anyone has seen from Sandra before.  The hardcover, lay-flat, concealed wire-o format will be packed with over 500 full-color pages, and an incredible 1,000 recipes, most of which will be photographed.  About 800 of the recipes will be all-time favorites from Sandra's previous books, with another 200 new recipes.  </t>
  </si>
  <si>
    <t>The biggest Semi-Homemade recipe collection ever, with full support and promotion from the Food Network.</t>
  </si>
  <si>
    <t>http://www.wileyeurope.com/remtitle.cgi?0470874058</t>
  </si>
  <si>
    <t>9780470545966</t>
  </si>
  <si>
    <t>Complexity Theory and Project Management</t>
  </si>
  <si>
    <t>0470545968</t>
  </si>
  <si>
    <t>Industrial Engineering / Project Management</t>
  </si>
  <si>
    <t>Wanda Curlee</t>
  </si>
  <si>
    <t xml:space="preserve">The book will be written by two authors who are members of PMI, educators, and consultants.  The book is intended to be a practical guide to the application of complexity theory to virtual projects.  Specifically, the book will be broken down into five major sections.  Section 1 will outline the theory of complexity and address current deficiencies in the existing body of knowledge about project management and introduce how complexity can address these deficiencies.  Section 2 will cover successful strategies that deploy complexity theory in order to make projects more successful.  Section 3 will offer case studies and details on how complexity theory has been applied successfully in other organizations.  Section 4 will present the building blocks on how to create communities within organization to support complexity theory.  Section 5 will review and summarize the findings of the book as well as review the future of the application of complexity theory.  The authors plan an extensive insctructor's companion website which will contain teaching notes, power point slides, and a solutions manual plus a tool box of solutions to common project management problems.  </t>
  </si>
  <si>
    <t xml:space="preserve">One of the first books to cover managing complex projects in the virtual environment.  </t>
  </si>
  <si>
    <t>http://www.wileyeurope.com/remtitle.cgi?0470545968</t>
  </si>
  <si>
    <t>9780470600344</t>
  </si>
  <si>
    <t>Managing Complex Projects</t>
  </si>
  <si>
    <t>0470600349</t>
  </si>
  <si>
    <t>The IIL/Wiley Series in Project Management</t>
  </si>
  <si>
    <t>International Institute for Learning</t>
  </si>
  <si>
    <t>This is the fourth in a new series of books co-branded with the International Institute for Learning (IIL).  The IIL has been a successful over the years based on their use of the Kerzner Approach to project management for a large number of their courses.  IIL and Wiley are publishing this series of books to target various levels or segments of the project management market while acting as a supplement for IIL course offerings.   This fourth series book from the best selling author Harold Kerzner teamed with Senior IIL Consultant Carl Belack, focuses on teaching the basic principles of managing complex projects to experienced project managers and others who find them selves managing large projects in a highly complex global enviornment.  The book contains the entire IIL course - both text and accompanying illustrations in easy and accessible language and format.</t>
  </si>
  <si>
    <t>A book in the IIL/Wiley Series of Project Management focusing on effective management of highly complex projects.</t>
  </si>
  <si>
    <t>http://www.wileyeurope.com/remtitle.cgi?0470600349</t>
  </si>
  <si>
    <t>9781742460734</t>
  </si>
  <si>
    <t>1742460739</t>
  </si>
  <si>
    <t>Jacaranda</t>
  </si>
  <si>
    <t>Reference, Atlases &amp; Dictionaries/K-12</t>
  </si>
  <si>
    <t>9781742461267</t>
  </si>
  <si>
    <t>344</t>
  </si>
  <si>
    <t>Jacaranda Atlas, 7th Edition</t>
  </si>
  <si>
    <t>1742461263</t>
  </si>
  <si>
    <t>Humanities/General/K-12</t>
  </si>
  <si>
    <t>9781742462066</t>
  </si>
  <si>
    <t>Active Outcomes 2 Second Edition PDHPE Stage 5 &amp; eBookPLUS</t>
  </si>
  <si>
    <t>1742462065</t>
  </si>
  <si>
    <t>Health &amp; Physical Education/K-12</t>
  </si>
  <si>
    <t>Kim Proctor</t>
  </si>
  <si>
    <t>9781742460710</t>
  </si>
  <si>
    <t>1742460712</t>
  </si>
  <si>
    <t>HUNGRY MINDS CONSUMER DUMMIES</t>
  </si>
  <si>
    <t>Cooking</t>
  </si>
  <si>
    <t>Sports</t>
  </si>
  <si>
    <t>9780470739822</t>
  </si>
  <si>
    <t>Chatelaine Modern Classics: 250 Fast, Fresh Recipes from the Chatelaine Kitchen</t>
  </si>
  <si>
    <t>0470739827</t>
  </si>
  <si>
    <t>20.00 x 23.50 cm.</t>
  </si>
  <si>
    <t>Chatelaine</t>
  </si>
  <si>
    <t>A book for the way we cook today--with 250 of Chatelaine's delicious and easy-to-make recipes collected in one gorgeous volume. We are committed to experimenting in the kitchen and Modern Classics is filled with variations on your favourites, from the salty crunch of Pistachio Crusted Salmon to the sweet decadence of our Cheesecake Brownies. Starting with brunch all the way through to dessert, each of our creations is tested and tasted until it's just right, so you can rely on these recipes to work in your own kitchen.       Modern Classics is lavishly illustrated, and complete with an entertaining section full of money-saving shopping tips, time-saving menu plans, drinks and more. Whether it's a mid-week family supper or a Saturday dinner party for ten, Modern Classics offers simple, elegant solutions each and every time.       We hope that our labour of love will soon become an essential part of Canadian kitchens from coast to coast: We've turned to these recipes time and time again, and we're confident you will, too.</t>
  </si>
  <si>
    <t>A gorgeous compendium of Chatelaine's recipes, tips, and real-life health and cooking advice that offers simple, elegant, scrumptious solutions for busy Canadian women. Whether it's a mid-week family supper or a Saturday dinner party for ten, Chatelaine's fail-proof recipes will deliver (on time) every time.   </t>
  </si>
  <si>
    <t>9780470542972</t>
  </si>
  <si>
    <t>Teach Yourself VISUALLY Fashion Sewing</t>
  </si>
  <si>
    <t>HMI LIFESTYLES/PETS/BUSINESS</t>
  </si>
  <si>
    <t>0470542977</t>
  </si>
  <si>
    <t>Teach Yourself VISUALLY Consumer</t>
  </si>
  <si>
    <t>Hobbies &amp; Crafts</t>
  </si>
  <si>
    <t>Carole Ann Camp</t>
  </si>
  <si>
    <t>As crafters get more sophisticated, craft books must evolve along with them. This book caters to crafters who are ready to move beyond curtains, placemats, and other flat rectangular items with simple construction (the focus of Teach Yourself VISUALLY Sewing) and sew their own garments. Basic sewing tools and skills are reviewed, but this book focuses on the specialized tools and techniques involved in garment sewing--marking and cutting pattern pieces; making darts, pleats, and gathers; working with facings and underfacings; and much more. With the economy struggling, more and more people are looking both to save money on new items and to extend the lives of the things they already own. This book gives readers the tools they need to create fashionable items to enhance their wardrobes at a fraction of the cost of purchasing new garments, as well as the skills to repair and repurpose garments found in their closets or purchased inexpensively at thrift stores.   There are approximately 12 new patterns in the book. There is minimal overlap from TYV Sewing 2E regarding tools and techniques, but this book focuses on sewing garments rather than sewing generally.</t>
  </si>
  <si>
    <t xml:space="preserve">Even the best sewing patterns won't come together right if you don't have the skills to execute them. Teach Yourself VISUALLY Fashion Sewing walks readers step by step through the essential techniques of garment sewing, with hundreds of photos to show exactly how each step is done.  </t>
  </si>
  <si>
    <t>9780470433638</t>
  </si>
  <si>
    <t>Paul Simon: A Life</t>
  </si>
  <si>
    <t>0470433639</t>
  </si>
  <si>
    <t>Music</t>
  </si>
  <si>
    <t>Marc Eliot</t>
  </si>
  <si>
    <t xml:space="preserve">Here is the first comprehensive biography of one of the primal forces in Sixties rock. Paul Simon has been a major component of folk-rock, rock and roll, African, Salsa, Brazilian, New York City street, and even Broadway music. With his on-and-off partner, Art Garfunkel, Paul Simon has left his unique, and uniquely New York, indelible mark on the music of the Boomer generation.   1. By far, this book has the most detailed account of Paul Simon (and Art Garfunkel's) childhood in Queens, his relationship with his father, and how he first became interested in music.   2. There are never-before included details, with sources by some of the most popular names of the day, including the great Lou Christie, that reveal the details of Paul's struggle to make it as a singer-songwriter between his Tom and Jerry and his Simon and Garfunkel periods.   3. Interviews and details with Paul's time with the Classics, one of the least-known periods of Paul's life.   4. The most detailed recounting of Paul's time in England, his relationship with Kathy Chitty (of "Kathy's Song"), his British influences and how he made it back to America. Exclusive British sources including some of England's best rock critics, headed by the legendary Chris Charlesworth.   5. New and intricate details of how "The Sounds Of Silence" was remixed while Paul was in London and became a hit single.   6. In-depth exploration of the tangled and complex relationship between Paul and Artie; their many break-ups, their reunions, and how it was all reflected in the music.   7. Extensive details of each of Paul's three marriages.   8. Absolutely the best, most comprehensive reporting on the entire saga of The Capeman.   9. Personal details, with interviews, of Paul's life away from music.   10. A fully detailed review of Paul's involvement with the Monterey Festival.   11. A full accounting of the label switch from Columbia to Warner, with never-before heard quotes, and enormous details.   12. Dozens of exclusive photos, many of which have never been seen before.    </t>
  </si>
  <si>
    <t>The definitive biography of Paul Simon, one of the most popular musicians of the past 40 years, by NY Times bestselling biographer Marc Eliot.</t>
  </si>
  <si>
    <t>9780470649732</t>
  </si>
  <si>
    <t>3D Television Content Capture, Encoding and Transmission: Building the Transport Infrastructure for Commercial Services</t>
  </si>
  <si>
    <t>0470649739</t>
  </si>
  <si>
    <t>Television, Movies &amp; Theatre</t>
  </si>
  <si>
    <t>Daniel Minoli</t>
  </si>
  <si>
    <t xml:space="preserve">This text offers an overview of the content capture, the encoding, and the transmission subelements, specifically the technologies, standards, and infrastructure required to support commercial real time 3DTV/3DV services.  It reviews the required standards and technologies that have emerged of late -- or are just emerging -- in support of such new services, with a focus on encoding and the buildout of the transport infrastructure.  Stakeholders involved with the rollout of this infrastructure include consumer and system equipment manufacturers, broadcasters, satellite operators, terrestrial telecommunications carriers, Internet Service Providers (ISPs), storage companies, content-development entities, and standardization committees.     There is growing interest on the part of stakeholders to introduce 3DTV services, basically as a way to generate new revenues.  There was major emphasis on 3DTV from manufacturers at various consumer shows taking place in the recent past.   One in four consumers surveyed by the Consumer Electronics Association (CEA) in a press time study indicated that they plan to buy a 3D TV within the next three years [STE201001].  Research firm DisplaySearch has forecasted that the 3D display market will grow to $22 billion by 2018 (this represents an annual compound growth rate of about 50%).  When it comes to entertainment, especially for a compelling type of entertainment such as 3D has the opportunity of being, there may well be a reasonably high take rate, especially if the price point is right for the equipment and for the service.   Classical questions that are (and/or should be) asked by stakeholders include the following:   Which competing 3D encoding and transmission technologies should an operator adopt?      What technological advancements are expected in 3D, say by 2012 or 2015?    Where do the greatest market opportunities exist in the 3D market?          </t>
  </si>
  <si>
    <t xml:space="preserve">This is  the first book to provide an overview of the technologies, standards, and infrastructure required to support commercial real time 3DTV/3DV services.  It reviews the required standards and technologies that have emerged in support of such new services, with a focus on encoding and the buildout of the transport infrastructure.  </t>
  </si>
  <si>
    <t>9780470522837</t>
  </si>
  <si>
    <t>NFL Unplugged: The Brutal, Brilliant World of Professional Football</t>
  </si>
  <si>
    <t>0470522836</t>
  </si>
  <si>
    <t>Anthony L.  Gargano</t>
  </si>
  <si>
    <t>Drawing on interviews with veterans from around the NFL, one of the top figures in sports radio shows you the NFL as you will never see it on TV: the blood, the pain, the will--the work.</t>
  </si>
  <si>
    <t>9780470261170</t>
  </si>
  <si>
    <t>Ain't Too Proud to Beg: The Troubled Lives and Enduring Soul of the Temptations</t>
  </si>
  <si>
    <t>047026117X</t>
  </si>
  <si>
    <t>Mark Ribowsky</t>
  </si>
  <si>
    <t xml:space="preserve">The first and only definitive biography of the Temptations, the most popular of all the Motown super groups, with the final word on two of rock's biggest mysteries, the deaths of Paul Williams and David Ruffin.  </t>
  </si>
  <si>
    <t>http://www.wileyeurope.com/remtitle.cgi?047026117X</t>
  </si>
  <si>
    <t>9781405182812</t>
  </si>
  <si>
    <t>Language and Globalization</t>
  </si>
  <si>
    <t>1405182814</t>
  </si>
  <si>
    <t>Language and Social Change</t>
  </si>
  <si>
    <t>Sociolinguistics</t>
  </si>
  <si>
    <t>Patrick Stevenson</t>
  </si>
  <si>
    <t>The idea for this proposed project has emerged naturally from our research over the last few years, which has focused in various ways on the impact of globalization phenomena on linguistic practices, with particular reference to Hispanic and German speech communities respectively (e.g. Mar-Molinero sociolinguistics of globalization, articulated in a special issue of the Journal of Sociolinguistics edited by Nik Coupland in 2003, by critically reviewing the scope and development of this field to date and offering our own perspective on what we see as the central questions.  In the same journal issue, Jan Blommaert argues that a sociolinguistics of globalization will need to explain the various forms of interconnectedness between levels and scales of sociolinguistic phenomena. We take this statement as a key organising principle of our study and will therefore ask how we can locate and account for the connections between the ideologies of power and influence underlying both national and transnational policies and the individual and collective practices of language users. Contributions to the growing literature on language and globalization typically relate to one of two largely distinct orientations: those works that discuss worldwide language spread and the phenomenon of global languages on the one hand (e.g. Brutt-Griffler 2002, Crystal 1997), and the impact at local levels of specific globalization phenomena on the other (e.g. Block 2006, Heller 2003). Our book will demonstrate the necessary connection between these two strands but will focus particularly on the latter, identifying and problematising the range of processes affecting contemporary linguistic repertoires and practices.  The book will adopt a thematic rather than a geographical approach. It will not be a comprehensive account of language around the globe, but rather an analysis of linguistic aspects and consequences of globalization, focusing on key issues and representative examples, many of which will be from our own spheres of knowledge and recent and current research (e.g. the global spread of Spanish, especially in the US; the position of German in the centre of Europe). While reference to the role of English is inevitable, we will aim to show how the effects of globalization extend far beyond that.</t>
  </si>
  <si>
    <t>advanced undergraduates, postgraduates and academics working in sociolinguistics but also in related fields of politics, sociology, history, anthropology, social geography and cultural studies.</t>
  </si>
  <si>
    <t>9780470526859</t>
  </si>
  <si>
    <t>234</t>
  </si>
  <si>
    <t>Estimating Species Trees: Practical and Theoretical Aspects</t>
  </si>
  <si>
    <t>0470526858</t>
  </si>
  <si>
    <t>Evolutionary Biology</t>
  </si>
  <si>
    <t>L. Lacey Knowles</t>
  </si>
  <si>
    <t xml:space="preserve">Recent computational and modeling advances have produced methods for estimating species trees directly, avoiding the problems and limitations of the traditional phylogenetic paradigm where an estimated gene tree is equated with the history of species divergence. The overarching goal of the volume is to increase the visibility and use of these new methods by the entire phylogenetic community by specifically addressing several challenges: (i) firm understanding of the theoretical underpinnings of the methodology, (ii) empirical examples demonstrating the utility of the methodology as well as its limitations, and (iii) attention to technical aspects involved in the actual software implementation of the methodology. As such, this volume will not only be poised to become the quintessential guide to training the next generation of researchers, but it will also be instrumental in ushering in a new phylogenetic paradigm for the 21st century.  </t>
  </si>
  <si>
    <t>Estimating Species Trees: Practical and Theoretical Aspects  will be the first book to provide a comprehensive treatment of the methods available to estimate species-level evolutionary histories using data from multiple genes, with contributions from the leading experts in the field.  </t>
  </si>
  <si>
    <t>http://www.wileyeurope.com/remtitle.cgi?0470526858</t>
  </si>
  <si>
    <t>9781405193849</t>
  </si>
  <si>
    <t>Trade-offs in Conservation: Deciding What to Save</t>
  </si>
  <si>
    <t>1405193840</t>
  </si>
  <si>
    <t>Conservation Science and Practice</t>
  </si>
  <si>
    <t>Conservation Science</t>
  </si>
  <si>
    <t>Nigel Leader-Williams</t>
  </si>
  <si>
    <t>With limited resources available for conservation, people are having to make difficult decisions, some conscious and others subconscious, about which species and biogeographic areas to prioritise for conservation and, by implication, which to allow to go to the wall. This book discusses the wider non-biological issues that surround making such decisions within a conservation planning framework. It addresses and focuses on questions including: What are these wider issues that are influencing the decisions we make? What factors need to be included in our assessment of trade-offs? What package of information and issues do managers need to consider in order to make a rational decision? Who should make such decisions?   This book is part of the Conservation Science and Practice Series, published in association with the Zoological Society of London.  Wiley-Blackwell and the Zoological Society of London are proud to present our Conservation Science and Practice series. Each book in the series reviews a key issue in conservation today. We are particularly keen to publish books that address the multidisciplinary aspects of conservation, looking at how biological scientists and ecologists are interacting with social scientists to effect long-term, sustainable conservation measures.</t>
  </si>
  <si>
    <t>Comprehensive review of a key area of conservation science for applied ecologists, conservation biologists</t>
  </si>
  <si>
    <t>http://www.wileyeurope.com/remtitle.cgi?1405193840</t>
  </si>
  <si>
    <t>9781405179133</t>
  </si>
  <si>
    <t>Climate Change Impacts on Freshwater Ecosystems</t>
  </si>
  <si>
    <t>1405179139</t>
  </si>
  <si>
    <t>Freshwater Ecology</t>
  </si>
  <si>
    <t>Martin Kernan</t>
  </si>
  <si>
    <t xml:space="preserve">Climate change is occurring and there is little doubt now that human activity is the principal cause. However, the full extent of the impact of climate change on freshwater ecosystems is difficult to detect as other pressures on our freshwaters, such as pollution and land-use change, are still more important. But as temperatures continue to rise and pollution pressures are reduced, climate change will become the dominant threat to our freshwaters in future.   In this book we examine the impact of climate change on freshwater ecosystems, past, present and future.  We consider especially the interactions between climate change and other drivers of change including hydromorphological modification, nutrient loading, acid deposition and contamination by toxic substances using evidence from palaeolimnology, time-series analysis, space-for-time substitution, laboratory and field experiments and process modelling.  The book evaluates these processes in relation to extreme events, seasonal changes in ecosystems, trends over decadal-scale time periods, mitigation strategies and ecosystem recovery.   The book is also concerned with how aspects of hydrophysical, hydrochemical and ecological change can be used as early indicators of climate change in aquatic ecosystems and it addresses the implications of future climate change for freshwater ecosystem management at the catchment scale. The book is aimed at the scientific research community, but is also accessible to Masters and senior undergraduate students.   Other information:   This book focuses on the key drivers of aquatic ecosystem change (land-use, nutrients, acid deposition and toxic substances) and examines their interactions with global, especially climate, change using time-series analysis, space-for-time substitution, palaeolimnology, experiments and process modelling.  It considers these interactions at three critical time-scales: (i) hours/days, concerned with changes in the magnitude and frequency of extreme events; (ii) seasons, concerned with changes in ecosystem function and life-cycle strategies of freshwater biota; and (iii) years/decades, concerned with ecological response to environmental pressure, including stress reduction and ecosystem recovery. Although the impact of climate change on freshwater systems is mediated mainly through physical and chemical processes, the book is also concerned with how hydrophysical and hydrochemical change influences ecological change and how elements of ecosystems can be used as sensitive indicators of such change. Other management aspects addressed in the book will include an assessment of how restoration strategies may need to be modified to take into account the predicted effects of future climate change, the role of catchment modelling in understanding processes of, and response to, climate change and the policy implications for management of freshwaters.   The book will primarily be based on output from the European Union funded Framework VI Project, Euro-limpacs (Integrated Project to Evaluate the Impacts of Global Change on European Freshwater Ecosystems) (http://www.eurolimpacs.ucl.ac.uk/) although it will call on material derived from other work being undertaken elsewhere in Europe and across the world.   Contents and Contributers:   1. Introduction     2. Aquatic ecosystem variability and climate change at different timescales   3. Direct impacts of climate change on Freshwater Ecosystems   4. Climate Change and hydromorphology of rivers and lakes at catchment, site and mircohabitat levels   5. Interaction of climate change and pollutants - nutrients   6. Interaction of climate change and pollutants - nutrients   7.  Interaction of climate change and pollutants - toxic substances       8. The effect of Climate Change on the distribution of freshwater organisms and its implications for ecological assessment   9. Climate change: implications for aquatic ecosystem restoration   10. Modelling Catchment Scale Responses to Climate Change   11. Tools for Better Decision Making: Bridges to Policy and Science        </t>
  </si>
  <si>
    <t>http://www.wileyeurope.com/remtitle.cgi?1405179139</t>
  </si>
  <si>
    <t>9780470684467</t>
  </si>
  <si>
    <t>392</t>
  </si>
  <si>
    <t>Drug Disposition and Pharmacokinetics: From Principles to Applications</t>
  </si>
  <si>
    <t>0470684461</t>
  </si>
  <si>
    <t>Biochemistry</t>
  </si>
  <si>
    <t>Stephen H. Curry</t>
  </si>
  <si>
    <t xml:space="preserve">Drug Disposition and Pharmacokinetics, is an authoritative, comprehensive book on the fate of drug molecules in the body, including implications for pharmacological and clinical effects. This book provides a unique, balanced approach, examining the specific physical and biological factors affecting the absorption, distribution, metabolism and excretion of drugs, together with mathematical assessment of the concentrations in plasma and body fluids. Understanding the equations requires little more than a basic knowledge of algebra, laws of indices and logarithms, and very simple calculus. A companion web site contains additional illustrations, further equations and numerous worked examples.   Whilst this book has its roots in the highly acclaimed book of the same name, written by Stephen Curry nearly thirty years ago, it is essentially a new book having been restructured and largely rewritten.  This readable and informative book will prove invaluable to professionals and students needing to develop a rational approach to the investigation and application of drugs.  </t>
  </si>
  <si>
    <t xml:space="preserve">An authoritative, comprehensive textbook on the fate of drug molecules in the body. It provides a unique, balanced account of the biological processes underlying drug disposition, and the practical uses of pharmacokinetic techniques.  </t>
  </si>
  <si>
    <t>http://www.wileyeurope.com/remtitle.cgi?0470684461</t>
  </si>
  <si>
    <t>9781405159517</t>
  </si>
  <si>
    <t>184</t>
  </si>
  <si>
    <t>Novel Characters: A Genealogy</t>
  </si>
  <si>
    <t>1405159510</t>
  </si>
  <si>
    <t>The Novel</t>
  </si>
  <si>
    <t>Maria DiBattista</t>
  </si>
  <si>
    <t xml:space="preserve">What makes novelistic characters unique? How do novelistic characters reflect or prefigure different ideas of human possibilities? Why and how has the concept of novelistic character changed over time? These are some the questions addressed in Novel Characters, an ambitious work that aims to reinstate character to its proper and central place in the art of fiction. Novel Characters argues that the novel is the literary form best suited to create characters of real, often troubling distinction, and that indeed it has a generic disposition, amounting to an obligation, to do so. DiBattista proposes a way of understanding what is distinctive about novelistic character as well as offering a discussion of how different cultures and times think about human identity.   Novel Characters ranges from the birth of the novel in Don Quixote through the works of the nineteenth and twentieth centuries and concludes by considering todays most influential international fiction. It simultaneously develops a lexicon of terms to describe the development and trace the moral genealogy of novelistic characters through various literary periods.   </t>
  </si>
  <si>
    <t xml:space="preserve">Novel Characters offers a fascinating and in-depth history of novelistic character from the birth of the novel in Don Quixote, through the great canonical works of the nineteenth and twentieth centuries, to the most influential international novels of the present day. The book simultaneously develops a critical vocabulary for understanding the dominant conceptions of character of various literary and cultural periods.  </t>
  </si>
  <si>
    <t>http://www.wileyeurope.com/remtitle.cgi?1405159510</t>
  </si>
  <si>
    <t>9780745625140</t>
  </si>
  <si>
    <t xml:space="preserve">Eighteenth Century English Literature </t>
  </si>
  <si>
    <t>0745625142</t>
  </si>
  <si>
    <t>Cultural History of Literature</t>
  </si>
  <si>
    <t>Literary &amp; Cultural Theory</t>
  </si>
  <si>
    <t>Charlotte Sussman</t>
  </si>
  <si>
    <t>In the eighteenth century, modern life as we know began to take shape: urban centres became ever denser and more culturally varied; exploration and colonial appropriation gave people a sense of globally interconnected cultures; women, workers and slaves pressed their claims for greater rights; and an increasingly literate population nurtured the emergence of new literary genres, such as the novel. English Literature 1660-1789 provides an introduction to some of the most important topics of eighteenth-century literature, including the city, trade, travel, colonialism, sexuality and domesticity. Covering a range of genres and authors, both canonical and less well-known, it treats each topic thematically across the span of the period. Throughout, the book demonstrates the impact of social, political and economic conditions on literary forms, and, conversely, the way literary representations helped shape expectations for individual and national identity and behaviour.</t>
  </si>
  <si>
    <t>An innovative overview of English literature from the 18th Century, with an emphasis on the social and cultural contexts.</t>
  </si>
  <si>
    <t>http://www.wileyeurope.com/remtitle.cgi?0745625142</t>
  </si>
  <si>
    <t>9780470648001</t>
  </si>
  <si>
    <t>Algebra I For Dummies Education Bundle, 2nd Edition</t>
  </si>
  <si>
    <t>0470648007</t>
  </si>
  <si>
    <t>1.02</t>
  </si>
  <si>
    <t>Algebra</t>
  </si>
  <si>
    <t>Mary Jane Sterling</t>
  </si>
  <si>
    <t xml:space="preserve">Like its predecessor, Algebra I For Dummies Education Bundle, 2nd Edition, tracks to a typical high school Algebra class.  Now with 25 percent new and revised content in the updated edition of Algebra I For Dummies, this bundle is sure to meet the needs of students and parents today. Updates to the new edition include:       Explanations and practical examples that mirror todays teaching methods    Fresh example equations    Relevant cultural vernacular and references    </t>
  </si>
  <si>
    <t xml:space="preserve">The Algebra I For Dummies Education Bundle, 2nd Edition, combines the new edition of the best-selling Algebra I For Dummies with its companion Algebra Workbook For Dummies to provide readers with an in-depth learning experience that combines instruction with practical exercises to help students succeed.  </t>
  </si>
  <si>
    <t>http://www.wileyeurope.com/remtitle.cgi?0470648007</t>
  </si>
  <si>
    <t>9780470496367</t>
  </si>
  <si>
    <t>536</t>
  </si>
  <si>
    <t>Algebra and Number Theory: An Integrated Approach</t>
  </si>
  <si>
    <t>MATHEMATICS &amp; STATISTICS</t>
  </si>
  <si>
    <t>0470496363</t>
  </si>
  <si>
    <t>Number Theory</t>
  </si>
  <si>
    <t>Martyn Dixon</t>
  </si>
  <si>
    <t xml:space="preserve">This book successfully blends algebra and number theory as an integrated discipline and consists of seven parts: Part 1 discusses the elements of set theory; Parts 2 and 3 address number systems; Parts 4 and 5 cover the main topics of linear algebra; Part 6 develops the main ideas of algebraic structures; and Part 7 demonstrates the applications of algebraic ideas to number theory.  Based on the experience of the authors, this book was developed for one course that integrates three disciplines - linear algebra, abstract algebra, and number theory - in an effort to use time more efficiently.  Many theorems in number theory have very simple proofs using algebraic tools, and most importantly, the book's integrated approach helps to build a deeper understanding of the subject for readers as well as improve their retention of knowledge.  Applications are provided at the end of each chapter to further explain the results found in the book, and exercises are also ample throughout.  While the book is mathematically self-contained, readers should be comfortable with mathematical formalism and have some experience in reading and writing mathematical proofs.   </t>
  </si>
  <si>
    <t xml:space="preserve">This book uniquely provides a systematic and integrated approach to the main number systems that play a central role in various branches of mathematics.   </t>
  </si>
  <si>
    <t>http://www.wileyeurope.com/remtitle.cgi?0470496363</t>
  </si>
  <si>
    <t>9781405152563</t>
  </si>
  <si>
    <t>The Hands-on Guide to Data Interpretation</t>
  </si>
  <si>
    <t>STMS OXFORD MEDICINE</t>
  </si>
  <si>
    <t>1405152567</t>
  </si>
  <si>
    <t>Hands-on Guides</t>
  </si>
  <si>
    <t>General &amp; Internal Medicine</t>
  </si>
  <si>
    <t>Sasha Abraham</t>
  </si>
  <si>
    <t xml:space="preserve">Not sure what to do with the data in front of you?  Do you lack confidence in applying results to your clinical decision making?   The Hands-on Guide to Data Interpretation, is the perfect companion on the wards or for exam preparation, and includes an overview of normal values, followed by the differential diagnoses suggested by variance from these values; all arranged by system.   The benefits include:      Focuses on the most commonly encountered investigations and tests    Emphasises the meaning of the test results    Patient data chapter assists with completion of documents and charts    Written in consultation with subject specialists to ensure the most practical approach to data interpretation across the specialties.    Brand new two-colour design, tables and bullets aid rapid retrieval of information    Fully indexed text      Take the stress out of data interpretation with The Hands-on Guide!    Also available as an e-book.   </t>
  </si>
  <si>
    <t xml:space="preserve">Take the stress out of data interpretation with The Hands-on Guide!   Focusing on the most common investigations and tests, this book presents everything you need to be able to confidently interpret results and, most importantly, apply this to your clinical decision making.  </t>
  </si>
  <si>
    <t>Primary: Medical Students and Junior DoctorsSeconday: Nurses and Nurse Practitioners</t>
  </si>
  <si>
    <t>http://www.wileyeurope.com/remtitle.cgi?1405152567</t>
  </si>
  <si>
    <t>9781405185530</t>
  </si>
  <si>
    <t>Cardiac CT, PET and MR, 2nd Edition</t>
  </si>
  <si>
    <t>1405185538</t>
  </si>
  <si>
    <t>Cardiovascular Imaging</t>
  </si>
  <si>
    <t>Vasken Dilsizian</t>
  </si>
  <si>
    <t xml:space="preserve">Integrated Cardiac Imaging using the Big Three, (CT, PET, and MR) technologies are covered in a comprehensive and up-to-date fashion.  Unlike other books that are narrow in their scope for one of the technologies and emphasize more technology and technique, the current monograph places all 3 modalities into an accurate and objective clinical perspective relative to one another.  As such, it will be attractive to physicians and students in cardiology, radiology, and nuclear medicine who want the latest information in their fields.   </t>
  </si>
  <si>
    <t xml:space="preserve">While other books cover a single imaging technology, CT, MR, or PET, this one volume covers all three, saving the clinician time, effort, and money.   </t>
  </si>
  <si>
    <t>9781405185295</t>
  </si>
  <si>
    <t>Clinical Electrophysiology: A Handbook for Neurologists</t>
  </si>
  <si>
    <t>1405185295</t>
  </si>
  <si>
    <t>Neurology</t>
  </si>
  <si>
    <t>Peter W. Kaplan</t>
  </si>
  <si>
    <t xml:space="preserve">A concise guide to the use of electrophysiological testing in neurology to aid diagnostic and therapeutic decision making.  </t>
  </si>
  <si>
    <t xml:space="preserve">Bridge the clinical electrophysiological investigation with the neurological consultation to improve diagnostic and therapeutic decision making.  </t>
  </si>
  <si>
    <t>http://www.wileyeurope.com/remtitle.cgi?1405185295</t>
  </si>
  <si>
    <t>9781405197786</t>
  </si>
  <si>
    <t>Lecture Notes: Clinical Pharmacology and Therapeutics, 8th Edition</t>
  </si>
  <si>
    <t>1405197781</t>
  </si>
  <si>
    <t>Lecture Notes</t>
  </si>
  <si>
    <t>Pharmacology &amp; Pharmaceutical Medicine</t>
  </si>
  <si>
    <t>Gerard A.  McKay</t>
  </si>
  <si>
    <t xml:space="preserve">Lecture Notes: Clinical Pharmacology and Therapeutics provides all the necessary information, within one short volume, to achieve a thorough understanding of how drugs work, their interaction with the body in health and disease, and how to use these drugs appropriately in clinical situations.    Presented in an easy-to-use format suitable for quick reference or in-depth study, this eighth edition builds on the clinical relevance for which the title has become well-known, and features updates in several key areas including drugs and children, principles of kinetics and dynamics, anti-microbial therapy and cytotoxics.    Key features include:        A section devoted to the practical aspects of prescribing        Clinical scenarios and accompanying questions to contextualise information        End of chapter summary boxes        Numerous figures and tables which help distill the information for revision purposes        Whether you need to develop or refresh your knowledge of pharmacology, Lecture Notes: Clinical Pharmacology and therpeutics presents 'need to know' information for those involved in prescribing drugs.  </t>
  </si>
  <si>
    <t xml:space="preserve">Lecture Notes: Clinical Pharmacology and Therapeutics takes a clinical and therapeutic approach to teaching pharmacology - helping bridge the gap between science and practice, and offering a refreshing alternative to lengthy core texts, or pocket dosing guides.  </t>
  </si>
  <si>
    <t>http://www.wileyeurope.com/remtitle.cgi?1405197781</t>
  </si>
  <si>
    <t>9781405153508</t>
  </si>
  <si>
    <t>Pediatric Hematology and Oncology: Scientific Principles and Clinical Practice</t>
  </si>
  <si>
    <t>1405153504</t>
  </si>
  <si>
    <t>Hematology</t>
  </si>
  <si>
    <t>Edward Estlin</t>
  </si>
  <si>
    <t>This new concise textbook provides a practical, up-to-date resource for practitioners responsible for the care of children with oncologic and haematologic disease. It is specifically designed for fellows/residents in paediatric oncology/haematology seeking a systematic approach to these disorders and practicing oncologists and haematologists looking for another opinion and an approach to diagnosis and management. The book contains detailed tables, algorithms and flow diagrams for investigation and clinical management.   The book begins with an introduction to the general principles of the scientific foundations and treatment of childhood cancers and haematological malignancies. Separate sections are devoted to descriptions of epidemiology, cellular and molecular biology, cancer genetics, immunology, pharmacology and the conduct of clinical trials. For each area of science covered, key original references and reviews are highlighted to direct further reading.   For each tumour-specific chapter, the aim will be to integrate diagnostic, biological and therapeutic issues, with the result that the important biological, genetic and pharmacological information will underpin the current rationales for risk stratification and the development of novel therapies. In particular, each chapter includes discussion of:- Introduction including historial perspective- Epidemiology- Clinical presentation (including "humiculus" denoting anatomical frequencies each for presentation and metastases)- Investigation and staging- Treatment (including tables of major findings of group studies and descriptions)- Strategies for follow-up and overview of important late effects- Novel therapeutic approaches- Summary and future directions for management.</t>
  </si>
  <si>
    <t xml:space="preserve">A new concise and international textbook on all aspects of paediatric oncologic and haematologic disorders and diseases.  </t>
  </si>
  <si>
    <t>Specialists in paediatric oncology and haematology; trainees and paediatricians with a subspeciality in these areas.</t>
  </si>
  <si>
    <t>http://www.wileyeurope.com/remtitle.cgi?1405153504</t>
  </si>
  <si>
    <t>9781405195577</t>
  </si>
  <si>
    <t>180</t>
  </si>
  <si>
    <t>Rapid Psychiatry, 2nd Edition</t>
  </si>
  <si>
    <t>1405195576</t>
  </si>
  <si>
    <t>Rapid</t>
  </si>
  <si>
    <t>Psychiatry</t>
  </si>
  <si>
    <t>Clare  Oakley</t>
  </si>
  <si>
    <t>This pocket guide is a must for all clinical medical students and junior doctors and provides an excellent revision tool in the run-up to exams. It is also perfect for when working on the psychiatric attachment, as it covers many of the conditions encountered on the wards, in clinics, and in general practice. Now thoroughly updated, it includes new sections on Neuropsychiatry, the Psychiatry of Learning Disability, Forensic Psychiatry, and Psychotherapy, as well as common disorders, their assessment and their treatment. Featuring the key points of the Mental Health Act, along with a glossary of terms, Rapid Psychiatry is the ideal refresher, covering just the basic relevant facts.</t>
  </si>
  <si>
    <t>Provides an excellent revision tool in the run-up to exams and is ideal for clinical students working on psychiatry attachments, covering the common psychiatric conditions encountered on the wards, in clinics, in general practice, and in exams.</t>
  </si>
  <si>
    <t>9781405194501</t>
  </si>
  <si>
    <t>Rapid Obstetrics and Gynaecology, 2nd Edition</t>
  </si>
  <si>
    <t>1405194502</t>
  </si>
  <si>
    <t>Obstetrics &amp; Gynecology</t>
  </si>
  <si>
    <t>Misha Moore</t>
  </si>
  <si>
    <t xml:space="preserve">   Rapid Obstetrics and Gynaecology is a textbook written for medical students and junior doctors. The book is designed to be carried by the students on ward rounds and in clinics as a source for learning more about the medical conditions they encounter during their training.    This second edition has been fully revised and updated and has been re-ordered to include separate sections covering obstetrics and gynaecology, providing a more systematic and ordered approach to learning that takes into consideration the natural division within the specialty. New conditions such as HIV in pregnancy, Inter-menstrual bleeding and Eclampsia have also been added.   Drawings: 20 B&amp;W  </t>
  </si>
  <si>
    <t>Perplexed by prolonged labour? Unsure of urodynamics? This fully revised and updated second edition of Rapid Obstetrics and Gynaecology provides a concise, structured approach for students preparing for specialty examinations.</t>
  </si>
  <si>
    <t>9781405196604</t>
  </si>
  <si>
    <t>Neonatal Formulary, 6th Edition</t>
  </si>
  <si>
    <t>1405196602</t>
  </si>
  <si>
    <t>6</t>
  </si>
  <si>
    <t>Pediatrics</t>
  </si>
  <si>
    <t>Edmund Hey</t>
  </si>
  <si>
    <t xml:space="preserve">The Neonatal Formulary is the most authoritative guide available on medication for neonates, babies, and nursing mothers. Single page entries provide concise yet comprehensive information on each drug, its usage, dosing, and administration. Backed up by evidence-based references including links to Cochrane reviews, with input from neonatal specialists worldwide, the Formulary is an internationally applicable resource.      Now in its sixth edition, neonatologists, obstetricians, pharmacists, and midwives rely on this formulary for complete, up-to-date information on infant medication.      Supplementary information and monographs are constantly updated at: www.neonatalformulary.com   </t>
  </si>
  <si>
    <t xml:space="preserve">The Neonatal Formulary is a unique publication that provides advice on the safe use of all the 230 drugs commonly given to babies during labour, delivery and the first month of life.   Official texts such as the British National Formulary (BNF) and the BNF for Children (BNF-C) do not address the specific issues relating to neonatal use and to use by nursing mothers in a fraction of the same detail.      </t>
  </si>
  <si>
    <t>http://www.wileyeurope.com/remtitle.cgi?1405196602</t>
  </si>
  <si>
    <t>9781405151795</t>
  </si>
  <si>
    <t>Evidence-Based Pharmacotherapy</t>
  </si>
  <si>
    <t>140515179X</t>
  </si>
  <si>
    <t>Pharmacy</t>
  </si>
  <si>
    <t>Alain Li Wan Po</t>
  </si>
  <si>
    <t>9781898683865</t>
  </si>
  <si>
    <t>Visual Impairment in Children due to Damage to the Brain: Clinics in Developmental Medicine</t>
  </si>
  <si>
    <t>1898683867</t>
  </si>
  <si>
    <t>Clinics in Developmental Medicine    </t>
  </si>
  <si>
    <t>Ophthalmology</t>
  </si>
  <si>
    <t>Gordon Dutton</t>
  </si>
  <si>
    <t xml:space="preserve">The book contains some very novel concepts, which will be of great practical value to those who care for children with visual impairment due to brain injury  </t>
  </si>
  <si>
    <t>http://www.wileyeurope.com/remtitle.cgi?1898683867</t>
  </si>
  <si>
    <t>9781405191807</t>
  </si>
  <si>
    <t>1048</t>
  </si>
  <si>
    <t>Postgraduate Haematology, 6th Edition</t>
  </si>
  <si>
    <t>1405191805</t>
  </si>
  <si>
    <t>A. Victor Hoffbrand</t>
  </si>
  <si>
    <t>For the 6th edition, a new Editor, Tony Green, has been recruited and will be a potential successor to Hoffbrand. As a result of his links with the EHA, there is an increase in the number of new authors recruited from Europe. With regards to content, the Editors have reorganized, regrouped, and consolidated chapters to give a total of 52. Particular areas and sections that have been revised and updated include:   - Pathophysiology of the myeloproliferative disorders   - Myeloma and the impact of genetic abnormalities on prognosis and management   - Classification of lymphomas in line with the new WHO criteria released this year   - Coagulation in relation to basic science of thrombosis and haemostasis, including new drug therapies   - Management of lymphomas and leukaemias   - Inclusion of new areas not currently covered, e.g. acute lymphoblastic leukaemia and its management; haematological problems of pregnancy; non-venous aspects of thromboembolism    </t>
  </si>
  <si>
    <t>The textbook of choice for trainees in haematology</t>
  </si>
  <si>
    <t>http://www.wileyeurope.com/remtitle.cgi?1405191805</t>
  </si>
  <si>
    <t>9781405199193</t>
  </si>
  <si>
    <t>128</t>
  </si>
  <si>
    <t>The Respiratory System at a Glance, 3rd Edition</t>
  </si>
  <si>
    <t>1405199199</t>
  </si>
  <si>
    <t>At a Glance</t>
  </si>
  <si>
    <t>Allergy &amp; Clinical Immunology</t>
  </si>
  <si>
    <t>Jeremy P. T. Ward</t>
  </si>
  <si>
    <t>The new edition of this systems-based at a Glance integrates both basic and clinical science and is ideal for the systems-based courses, covering the basic science of body systems that medical students need to know.   It includes both the patho-physiology and clinical aspects of the respiratory system to provide a simple one-stop easy to use course and revision text, and includes self-assessment questions and answers and an appendix of tables of standard values.   Drawings: 42 color</t>
  </si>
  <si>
    <t>Now in full colour and providing self-assessment questions and answers,  The Respiratory System at a Glance is the perfect companion for study and revision.</t>
  </si>
  <si>
    <t>9781444335309</t>
  </si>
  <si>
    <t>Essential Guide to Blood Groups, 2nd Edition</t>
  </si>
  <si>
    <t>1444335308</t>
  </si>
  <si>
    <t>Blood Transfusion</t>
  </si>
  <si>
    <t>Geoff Daniels PhD, FRCPath</t>
  </si>
  <si>
    <t>The aim of the book is to provide a short, up-to-date text on blood groups, for people working or training in the field of blood transfusion, transplantation, or human genetics, but who are not specializing in the field of blood groups and, therefore, do not require the much more comprehensive textbook, Human Blood Groups.   The second edition of Essential Guide to Blood Groups is a pocket-sized book of about 110 pages, containing four-color text together with schematic figures and tables. The book comprises an introduction to blood groups, followed by chapters on techniques, information on various blood groups, antibodies, quality assurance in immunohaematology, and it concludes with chapters on troubleshooting in the laboratory, and FAQs. It also covers the serology, inheritance, biochemistry and molecular genetics of the most important blood group systems.   Essential Guide to Blood Groups is the only pocket-sized guide to provide essential information on blood group systems. The main aim of the blood transfusion laboratory is to promote safe blood transfusion. The avoidance of errors, from sample receipt and laboratory testing through to the release of blood for transfusion, is of paramount importance. Knowledge of immunohaematology theory and its application to blood transfusion together with the principles of good laboratory practice are essential.   Photos: 0 B Drawings: 0 B&amp;W, 30 Color</t>
  </si>
  <si>
    <t>Attractively presented, this pocket-sized guide provides the basic knowledge of blood groups and is needed by all those working in the important fields of transfusion medicine and science</t>
  </si>
  <si>
    <t>http://www.wileyeurope.com/remtitle.cgi?1444335308</t>
  </si>
  <si>
    <t>9780470515945</t>
  </si>
  <si>
    <t>Occupational and Environmental Lung Diseases: Diseases from Work, Home, Outdoor and Other Exposures</t>
  </si>
  <si>
    <t>0470515945</t>
  </si>
  <si>
    <t>Respiratory Medicine</t>
  </si>
  <si>
    <t>Susan Tarlo</t>
  </si>
  <si>
    <t xml:space="preserve">No current textbooks approach the topic of occupational and environmental lung disease from the starting point of the patient who comes to a physician with respiratory symptoms.  Early in the clinical history the patient should be identified as having a particular job or environmental exposure(s).   Chapters in this book are arranged by job or exposure(s), rather than by specific causative agents. Each is written by an expert in the specific topic and aims to provide pragmatic information for the practicing physician.   Potentially harmful exposures occur not only in work environments but also as part of hobbies or other leisure activities such as sports, and also from outdoor air pollutants; sections on each of these are included.        </t>
  </si>
  <si>
    <t xml:space="preserve">First major reference to document the increasingly prevalent environmental causes of lung disease, as opposed to merely work-related ones  </t>
  </si>
  <si>
    <t>http://www.wileyeurope.com/remtitle.cgi?0470515945</t>
  </si>
  <si>
    <t>9781405193306</t>
  </si>
  <si>
    <t>264</t>
  </si>
  <si>
    <t>Rapid Paediatrics and Child Health, 2nd Edition</t>
  </si>
  <si>
    <t>1405193301</t>
  </si>
  <si>
    <t>Helen Brough</t>
  </si>
  <si>
    <t>Rapid Paediatrics and Child Health is a book written specifically for medical students and junior doctors. It is designed to be carried by the students on ward rounds and in clinics as a source for learning more about the medical conditions they encounter during their training.   This second edition has been fully revised and updated and has been written to reflect current NICE and paediatric surgery guidelines. Over 15 new presentations have been added including eczema, food allergies and chronic fatigue syndrome.</t>
  </si>
  <si>
    <t>Troubled by transient synovitis? Worried about whooping cough? This fully revised and updated second edition of Rapid Paediatrics and Child Health provides a concise, structured approach for students preparing for examinations.</t>
  </si>
  <si>
    <t>9781405193290</t>
  </si>
  <si>
    <t>Rapid Surgery, 2nd Edition</t>
  </si>
  <si>
    <t>1405193298</t>
  </si>
  <si>
    <t>Surgery &amp; Surgical Specialties</t>
  </si>
  <si>
    <t>Cara R. Baker</t>
  </si>
  <si>
    <t>Rapid Surgery is a textbook written for medical students and junior doctors. The book is designed to be carried by the students on ward rounds and in clinics as a source for learning more about the medical conditions they encounter during their training.   This second edition has been fully revised and updated and has been re-ordered by system sections with key surgical presentations ordered alphabetically within each section for ease of reference. Over 30 new presentations have been added including chest trauma, leg ulcers, rectal cancer and liver tumours.   Drawings: 25 B&amp;W</t>
  </si>
  <si>
    <t>Perplexed by peritonitis? Failing with femoral hernias? This fully revised and updated second edition of Rapid Surgery provides a concise, structured approach for students preparing for surgical examinations.</t>
  </si>
  <si>
    <t>9780470711774</t>
  </si>
  <si>
    <t>Air Travel and Health: A Systems Perspective</t>
  </si>
  <si>
    <t>0470711779</t>
  </si>
  <si>
    <t>Aerospace Series (PEP)</t>
  </si>
  <si>
    <t>Aeronautic &amp; Aerospace Engineering</t>
  </si>
  <si>
    <t>Allan Seabridge</t>
  </si>
  <si>
    <t>Air Travel and Health provides a detailed examination of issues that affect the long term health of aircrew, cabin crew and passengers, and offers guidance to engineers designing aircraft in the difficult field of legislation and product liability. The authors examine the facts, anecdotes and myths that are associated with health and travel, and draw some balanced conclusions on which the aircraft design and operating community can act to provide cost-effective solutions - if indeed these exist. They describe the aircraft environment, identify the sources of factors that can damage aircrew health, and relate these to legislation. Each of the factors that can affect health is discussed in terms of its impact on aircrew and consequently on working life and chronic ill-health. The impact of legislation on legacy and new designs is discussed together with mechanisms for reducing risk.       Air Travel and Health considers the difference between commercial aircraft and military aircraft where the operating regimes are entirely different and the impact of the environmental issues significantly different. The interpretation of legislation by commercial and military operators is also addressed. Chapters include legislation, air quality, noise and vibration, radiation, pressure oxygen breathing &amp; hypoxia, acceleration effects, back and neck injury, heat stress and workstation use.</t>
  </si>
  <si>
    <t>Unique collection of material on the issues that affect the health of crew and passengers, offering guidance to airline operators and engineers in the difficult field of legislation and product liability</t>
  </si>
  <si>
    <t>http://www.wileyeurope.com/remtitle.cgi?0470711779</t>
  </si>
  <si>
    <t>9780470604465</t>
  </si>
  <si>
    <t>Introduction to Robotics</t>
  </si>
  <si>
    <t>0470604468</t>
  </si>
  <si>
    <t>Mechanical Engineering - Design</t>
  </si>
  <si>
    <t>Saeed Niku</t>
  </si>
  <si>
    <t xml:space="preserve">Niku offers comprehensive, yet concise coverage of robotics that will appeal to engineers. Robotic applications are drawn from a wide variety of fields. Emphasis is placed on design along with analysis and modeling. Kinematics and dynamics are covered extensively in an accessible style. Vision systems are discussed in detail, which is a cutting-edge area in robotics. Engineers will also find a running design project that reinforces the concepts by having them apply what theyve learned.  </t>
  </si>
  <si>
    <t xml:space="preserve">Niku offers comprehensive, yet concise coverage of robotics  </t>
  </si>
  <si>
    <t>http://www.wileyeurope.com/remtitle.cgi?0470604468</t>
  </si>
  <si>
    <t>9780470972632</t>
  </si>
  <si>
    <t>Design and Analysis of Composite Structures: With applications to aerospace structures</t>
  </si>
  <si>
    <t>0470972637</t>
  </si>
  <si>
    <t>Christos  Kasapoglou</t>
  </si>
  <si>
    <t xml:space="preserve">Design and Analysis of Composite Structures enables graduate students and engineers to generate meaningful and robust designs of complex composite structures. A compilation of analysis and design methods for structural components made of advanced composites, it begins with simple parts such as skins and stiffeners and progresses through to applications such as entire components of fuselages and wings. It provides a link between theory and day-to-day design practice, using theory to derive solutions that are applicable to specific structures and structural details used in industry.      Starting with the basic mathematical derivation followed by simplifications used in real-world design, Design and Analysis of Composite Structures presents the level of accuracy and range of applicability of each method along with design guidelines derived from experience combined with analysis.  The author solves in detail examples taken from actual applications to show how the concepts can be applied, solving the same design problem with different methods based on different drivers (e.g. cost or weight) to show how the final configuration changes as the requirements and approach change. Each chapter is followed by exercises that represent specific design problems often encountered in the aerospace industry but which are also applicable in the in the automotive, marine, and construction industries.  </t>
  </si>
  <si>
    <t>Explains how to generate meaningful and robust designs of complex composite structures for engineers and graduate students.</t>
  </si>
  <si>
    <t>http://www.wileyeurope.com/remtitle.cgi?0470972637</t>
  </si>
  <si>
    <t>9780470689011</t>
  </si>
  <si>
    <t>1752</t>
  </si>
  <si>
    <t>Inorganic Materials, 5 Volume Set</t>
  </si>
  <si>
    <t>0470689013</t>
  </si>
  <si>
    <t>General &amp; Introductory Materials Science</t>
  </si>
  <si>
    <t>Duncan W. Bruce</t>
  </si>
  <si>
    <t>http://www.wileyeurope.com/remtitle.cgi?0470689013</t>
  </si>
  <si>
    <t>9780470997512</t>
  </si>
  <si>
    <t>Low-Dimensional Solids</t>
  </si>
  <si>
    <t>0470997516</t>
  </si>
  <si>
    <t>Inorganic Materials Series</t>
  </si>
  <si>
    <t xml:space="preserve">Following the success of Inorganic Materials, the concept of the original book will be updated and extended to reflect the recent expansion of research and applications in inorganic material chemistry, and its interfaces with physics, biology and materials science.   Inorganic materials will be separated into five areas based on their physical properties: porous, functional oxides, molecular, low-dimensional and electronic materials. Each area will be presented in one volume and each chapter will cover recent research areas within the contributors field of knowledge, providing a clear and useable introduction to that field. The chapters of the book will be self-contained and relate to a different area of the volumes general subject matter.   This volume is proposed as follows: intercalation in layered materials, boride/carbide/fulleride superconductors, inorganic fullerenes and nanotubes, and oxide nanorods and nanotubes.      </t>
  </si>
  <si>
    <t>http://www.wileyeurope.com/remtitle.cgi?0470997516</t>
  </si>
  <si>
    <t>9783527324477</t>
  </si>
  <si>
    <t>Crystal Plasticity Finite Element Methods: in Materials Science and Engineering</t>
  </si>
  <si>
    <t>352732447X</t>
  </si>
  <si>
    <t>Theory, Modeling &amp; Simulation</t>
  </si>
  <si>
    <t>Franz Roters</t>
  </si>
  <si>
    <t>This monograph concisely reviews the most important aspects of plasticity modeling: constitutive laws, phase transformations, texture methods, continuum approaches and damage mechanisms. Various application examples to micro- and macrostructure mechanics make the book a valuable resource for mechanical engineers as well as for researchers wanting to improve the method and to extend its outreach.</t>
  </si>
  <si>
    <t>How to design engineering materials with favorable properties in your computer</t>
  </si>
  <si>
    <t>Mechanical Engineers, Materials Scientists, Libraries, Institutes, Institutions, Applied Physicists, Metallurgists</t>
  </si>
  <si>
    <t>http://www.wileyeurope.com/remtitle.cgi?352732447X</t>
  </si>
  <si>
    <t>9781405180740</t>
  </si>
  <si>
    <t>Preoperative Assessment Skills</t>
  </si>
  <si>
    <t>1405180749</t>
  </si>
  <si>
    <t>Clinical Specialties</t>
  </si>
  <si>
    <t>Brooks</t>
  </si>
  <si>
    <t>Preoperative assessment is a rapidly growing and changing area of current nursing practice. This accessible evidence-based text explores the background to the pre-assessment process, looking at recent political influences and contextual guidelines. It looks at the expansion of the nursing role, and details points for practice when undertaking the preoperative assessment process, including physical assessment, psychological assessment, social assessment and patient education. The text then explores anaesthetics, clinical examination skills and various types of pre-assessment. Preoperative Assessment Skills will be essential reading for nurse new to the arena, as well as students.</t>
  </si>
  <si>
    <t>9780470665923</t>
  </si>
  <si>
    <t>Introduction to Biological Physics for the Health and Life Sciences</t>
  </si>
  <si>
    <t>0470665920</t>
  </si>
  <si>
    <t>Medical &amp; Health Physics</t>
  </si>
  <si>
    <t>Kirsten Franklin</t>
  </si>
  <si>
    <t>This books aims to demystify fundamental biophysics for students in the health and biosciences required to study physics and to understand the mechanistic behaviour of biosystems. The text is well supplemented by worked conceptual examples that will constitute the main source for the students, whilst combining conceptual examples and practice problems with more quantitative examples and recent technological advances.</t>
  </si>
  <si>
    <t>A biological physics textbook, relevant to first and second year undergraduate courses for those in the health and environmental sciences studying physics with no background in mathematics and physics</t>
  </si>
  <si>
    <t>http://www.wileyeurope.com/remtitle.cgi?0470665920</t>
  </si>
  <si>
    <t>9780470715741</t>
  </si>
  <si>
    <t>Classical Mechanics: From Newton to Einstein: A Modern Introduction, 2nd Edition</t>
  </si>
  <si>
    <t>047071574X</t>
  </si>
  <si>
    <t>General &amp; Introductory Physics</t>
  </si>
  <si>
    <t>Martin McCall</t>
  </si>
  <si>
    <t xml:space="preserve">Classical Mechanics will be a clear introduction to the subject, combining a user-friendly style with an authoritative approach, whilst requiring minimal prerequisite mathematics - only elementary calculus and simple vectors are presumed. The text will start with a careful look at Newton's Laws, before applying them in one dimension to oscillations and collisions. More advanced applications - including gravitational orbits, rigid body dynamics and mechanics in rotating frames  will be deferred until after the limitations of Newton's inertial frames have been highlighted through an exposition of Einstein's Special Relativity. The examples given throughout will be unusual for an elementary text, although they are made accessible through discussion and diagrams. Complete revision summaries will be given at the end of each chapter, together with problems designed to be both illustrative and challenging.  </t>
  </si>
  <si>
    <t xml:space="preserve">Comprehensive yet concise introduction to classical mechanics and relativity with computational exercises and a key revision notes chapter.  </t>
  </si>
  <si>
    <t>http://www.wileyeurope.com/remtitle.cgi?047071574X</t>
  </si>
  <si>
    <t>9783527408153</t>
  </si>
  <si>
    <t>Econophysics: An Introduction</t>
  </si>
  <si>
    <t>3527408150</t>
  </si>
  <si>
    <t>Physics Special Topics</t>
  </si>
  <si>
    <t>Sitabhra Sinha</t>
  </si>
  <si>
    <t xml:space="preserve">Econophysics, the application of theoretical physics methods to economics, is a comparatively new interdisciplinary research field - it was started in the mid 1990s by some physicists working in the subfield of statistical mechanics. Today econophysics is primarily read by physicists, but the market/community is growing to include economists as well, and there are a variety of specialized academic societies being born around these ideas (Society for Computational Economics etc.). No significant competition on the textbook market exists.  Relevant Course Codes: PH3300 - Statistical Physics ECX400 - Quantitative Methods in Economics FN1600 - Financial Engineering </t>
  </si>
  <si>
    <t>Responds to the lack of an up-to-date textbook in this rapidly evolving research field.</t>
  </si>
  <si>
    <t>Students in Physics, Economists, Sociologists, Physicists, Libraries at University Institutes, Libraries at Universities</t>
  </si>
  <si>
    <t>http://www.wileyeurope.com/remtitle.cgi?3527408150</t>
  </si>
  <si>
    <t>9780470746387</t>
  </si>
  <si>
    <t>680</t>
  </si>
  <si>
    <t>Understanding Physics, 2nd Edition</t>
  </si>
  <si>
    <t>CHI STM TEXT</t>
  </si>
  <si>
    <t>0470746386</t>
  </si>
  <si>
    <t>Michael Mansfield</t>
  </si>
  <si>
    <t xml:space="preserve">Understanding Physics  Second edition is a comprehensive, yet compact, introductory physics textbook aimed at physics undergraduates and also at engineers and other scientists taking a general physics course. Written with today's students in mind, this text covers the core material required by an introductory course in a clear and refreshing way. A second colour is used throughout to enhance learning and understanding. Each topic is introduced from first principles so that the text is suitable for students without a prior background in physics. At the same time the book is designed to enable students to proceed easily to subsequent courses in physics and may be used to support such courses.   Mathematical methods (in particular, calculus and vector analysis) are introduced within the text as the need arises and are presented in the context of the physical problems which they are used to analyse. Particular aims of the book are to demonstrate to students that the easiest, most concise and least ambiguous way to express and describe phenomena in physics is by using the language of mathematics and that, at this level, the total amount of mathematics required is neither large nor particularly demanding.       Modern physics' topics (relativity and quantum mechanics) are introduced at an earlier stage than is usually found in introductory textbooks and are integrated with the more 'classical' material from which they have evolved. This book encourages students to develop an intuition for relativistic and quantum concepts at as early a stage as is practicable.   The text takes a reflective approach towards the scientific method at all stages and, in keeping with the title of the text, emphasis is placed on understanding of, and insight into, the material presented.    </t>
  </si>
  <si>
    <t xml:space="preserve">An updated and thorough introduction to undergraduate physics offering a valuable starting point for students  </t>
  </si>
  <si>
    <t>http://www.wileyeurope.com/remtitle.cgi?0470746386</t>
  </si>
  <si>
    <t>9781444334531</t>
  </si>
  <si>
    <t>Introducing Philosophy Through Pop Culture: From Socrates to South Park, Hume to House</t>
  </si>
  <si>
    <t>1444334530</t>
  </si>
  <si>
    <t>Introductions to Philosophy</t>
  </si>
  <si>
    <t>William Irwin</t>
  </si>
  <si>
    <t xml:space="preserve">What can South Park tell us about Socrates and the nature of evil? How does The Office help us to understand Sartre and existentialist ethics? Can Battlestar Galactica shed light on the existence of God?    Introducing Philosophy Through Pop Culture uses popular culture to illustrate important philosophical concepts and the work of the major philosophers. With examples from film, television, and music including South Park, The Matrix , X-Men, Batman, Harry Potter, Metallica and Lost, even the most abstract and complex philosophical ideas become easier to grasp.   This unique, thorough introduction to philosophy features essays from the Blackwell Philosophy and Pop Culture series. From metaphysics to epistemology; from ethics to the meaning of life, Introducing Philosophy through Pop Culture makes philosophy as engaging as popular culture itself.  </t>
  </si>
  <si>
    <t xml:space="preserve">Introducing Philosophy Through Pop Culture uses examples from South Park, Batman and Harry Potter amongst others, to illustrate important philosophical concepts and the work of the major philosophers.  </t>
  </si>
  <si>
    <t>http://www.wileyeurope.com/remtitle.cgi?1444334530</t>
  </si>
  <si>
    <t>9780745646541</t>
  </si>
  <si>
    <t>Jacques Rancire</t>
  </si>
  <si>
    <t>0745646549</t>
  </si>
  <si>
    <t>Philosophy of Literature</t>
  </si>
  <si>
    <t>Oliver  Davis</t>
  </si>
  <si>
    <t>This book is a critical introduction to contemporary French philosopher Jacques Rancière. It is the first introduction in any language to cover all of his major work and offers an accessible presentation and searching evaluation of his significant contributions to the fields of politics, pedagogy, history, literature, film theory and aesthetics.   This book traces the emergence of Rancière's thought over the last forty-five years and situates it in the diverse intellectual contexts in which it intervenes. This approach reveals that a grasp of his early archival and historiographical work is vital for a full understanding both of his later politics and his ongoing investigation of art and aesthetics.   Along the way, this book explains and analyses key terms in Rancière's very distinctive philosophical lexicon, including the 'police' order, 'disagreement', 'political subjectivation', 'literarity', the 'part which has no part', the 'regimes of art' and 'the distribution of the sensory'.   This book argues that Rancière's work sets a new standard in contestatory critique and concludes by reflecting on the philosophical and policy implications of his singular project.</t>
  </si>
  <si>
    <t xml:space="preserve">"Davis has thought through how best to introduce Rancière's philosophy and he does it convincingly and compellingly. His book will deservedly become the standard introduction and companion to Rancière for first time readers at every level."Jay Bernstein, New School for Social Research </t>
  </si>
  <si>
    <t>http://www.wileyeurope.com/remtitle.cgi?0745646549</t>
  </si>
  <si>
    <t>9781405195638</t>
  </si>
  <si>
    <t>376</t>
  </si>
  <si>
    <t>Worldviews: An Introduction to the History and Philosophy of Science, 2nd Edition</t>
  </si>
  <si>
    <t>1405195630</t>
  </si>
  <si>
    <t>Philosophy of Science</t>
  </si>
  <si>
    <t>Richard DeWitt</t>
  </si>
  <si>
    <t xml:space="preserve">The first edition of Worldviews was widely hailed as one of the most accessible introductions to the history and philosophy of science -- with author Richard DeWitt garnering particular critical acclaim for his ability to present complex concepts in a thoroughly engaging manner. This updated Second Edition continues its focus on fundamental conceptual issues, exploring the transition from the Aristotelian to Newtonian worldviews, and further considering the challenges to our Western worldview brought about by recent developments, particularly relativity theory, quantum theory, and evolutionary theory. In addition, three new chapters are included that feature extensive coverage of scientific laws, evolutionary theory, and the philosophical/conceptual implications of evolution. By providing readers at all levels with the critical tools necessary for reflecting on the nature and development of Western scientific thought, Worldviews: An Introduction to the History and Philosophy of Science, Second Edition, enhances its reputation as the ideal introduction to the concepts of philosophy of science.  </t>
  </si>
  <si>
    <t xml:space="preserve">Updated throughout and with three entirely new chapters, Worldviews: An Introduction to the History and Philosophy of Science, Second Edition furthers its reputation as the definitive introductory text on the historical developments and philosophical issues that inform our scientific view of the world around us.  </t>
  </si>
  <si>
    <t xml:space="preserve">"Written in clear and comprehensible prose and supplemented by effective diagrams and examples, Worldviews is an ideal text for anyone new to the history and philosophy of science. As the reader will come to find out, DeWitt is a gifted writer with the unique ability to break down complex and technical concepts into digestible parts, making Worldviews a welcoming and not overwhelming book for the introductory reader." (History and Philosophy of the Life Sciences, vol. 28-2)   "The author is to be commended for the rare clarity of his writing, and for the truly impressive, most useful diagrams exemplifying many abstruse concepts and theses of quantum and relativistic theories. Unlike many other introductions to philosophy of science, DeWitt's book is at once historically informative and philosophically thorough and rigorous. Chapter notes, suggested readings, and references enhance its value". (Choice)   "This is a brilliantly clear introduction (and indeed reframing) of the history and philosophy of science in terms of world-views and thier elements.... In addition, the book is incredibly well-informed from both a scientific and philosophical angle. Highly recommended." (Scientific and Medical Network)  </t>
  </si>
  <si>
    <t>http://www.wileyeurope.com/remtitle.cgi?1405195630</t>
  </si>
  <si>
    <t>9780745625836</t>
  </si>
  <si>
    <t>John Stuart Mill</t>
  </si>
  <si>
    <t>0745625835</t>
  </si>
  <si>
    <t>Key Thinkers</t>
  </si>
  <si>
    <t>Political &amp; Economic Philosophy</t>
  </si>
  <si>
    <t>Dale Miller</t>
  </si>
  <si>
    <t>This book offers a clear and highly readable introduction to the ethical and social-political philosophy of John Stuart Mill.   Dale E. Miller argues for a "utopian" reading of Mill's utilitarianism. He analyses Mill's views on happiness and goes on to show the practical, social and political implications that can be drawn from his utilitarianism, especially in relation to the construction of morality, individual freedom, democratic reform, and economic organization. By highlighting the utopian thinking which lies at the heart of Mill's theories, Miller shows that rather than allowing for well-being for the few, Mill believed that a society must do everything in its power to see to it that each individual can enjoy a genuinely happy life if the happiness of its members is to be maximized. Miller provides a cogent and careful account of the main arguments offered by Mill, considers the critical responses to his work, and assesses its legacy for contemporary philosophy.   Lucidly and persuasively written, this book will be a valuable resource for students and scholars seeking to understand the continued importance of Mill's thinking.</t>
  </si>
  <si>
    <t>"A high quality work - scholarly, open-minded, engaging, and accessible. The book has admirable breadth, the discussions of political economy and democracy being especially welcome."Roger Crisp, University of Oxford</t>
  </si>
  <si>
    <t xml:space="preserve">"A high quality work - scholarly, open-minded, engaging, and accessible. The book has admirable breadth, the discussions of political economy and democracy being especially welcome."Roger Crisp, University of Oxford   "Dale Miller's book is a superb piece of work. It is comprehensive, compelling, informative and polished. The volume really does cover all of Mill's moral and political philosophy and its arguments are downright persuasive. The book will be the state of the art discussion of the topic and will also provide a clear and straightforward introduction for advanced undergraduate students."Brad Hooker, University of Reading    "Succinct, lucid, and well informed, this is quite simply the best volume there is on the moral, social, and political side of Mill's thought. Although accessible to those studying Mill for the first time, professional philosophers will learn much from Miller's insightful, judicious, and philosophically acute commentary."William Shaw, San Jose State University and author of Contemporary Ethics: Taking Account of Utilitarianism </t>
  </si>
  <si>
    <t>http://www.wileyeurope.com/remtitle.cgi?0745625835</t>
  </si>
  <si>
    <t>9780745646503</t>
  </si>
  <si>
    <t>Rawls: An Introduction</t>
  </si>
  <si>
    <t>0745646506</t>
  </si>
  <si>
    <t>Sebastiano Maffettone</t>
  </si>
  <si>
    <t>Rawls: An Introduction is a uniquely comprehensive introduction to the work of the American philosopher John Rawls (1921-2002), whotransformed contemporary political philosophy. In the 1950s and 1960s, political philosophy seemed to have reached a dead end characterized by a loose predominance of utilitarian theses. Rawlssconception of liberalism placed civil liberties and social justice at its core, and his extraordinary influence has only been confirmed by the extent of the criticism he has provoked.The book is divided into three parts which correspond to Rawlss three major books. The first concentrates on A Theory of Justice (1971) and examines the way in which Rawlss general vision of social justice is presented. Maffettone also includes here a discussion of some of the most important critiques of Rawls. The second part of the book highlights Political Liberalism (1993-6), with a chapter dedicated to the passage from Theory of Justice to Political Liberalism. Finally, the third part provides a discussion of The Law of Peoples (1999). This work is acomprehensive examination of these three major texts by a renowned Rawls scholar and will appeal to all philosophers and social scientists for whom it is essential to understand the key theories of this most influential of political philosophers.</t>
  </si>
  <si>
    <t xml:space="preserve">"This is clearly a rich and insightful work, which will make a substantial contribution to the secondary literature on Rawls. The author is able to draw upon both his own extensive knowledge of the Rawls corpus and his personal interaction with Rawls himself in order to present a systematic overview of his political theory."Daniel Butt </t>
  </si>
  <si>
    <t>http://www.wileyeurope.com/remtitle.cgi?0745646506</t>
  </si>
  <si>
    <t>9780745648996</t>
  </si>
  <si>
    <t>Art and Multitude</t>
  </si>
  <si>
    <t>0745648991</t>
  </si>
  <si>
    <t>Philosophy of Art</t>
  </si>
  <si>
    <t>Antonio  Negri</t>
  </si>
  <si>
    <t>Nine letters on art, written to friends from exile in France in the 1980s. Starting from earlier materialist approaches to art, Negri relates artistic production to the structures of social production characteristic of each historical era. This enables him to define the nature of both material and artistic production in the era of post-modernity and post-Fordism - the era Negri characterizes as that of immaterial labour.   Negri then seeks to define artistic beauty in this new era, and this he does in terms of concepts that have become fundamental to his thinking - singularity, multitude, abstraction, collective work, event, the biopolitical, the common. Art is living labour, and therefore invention of singularity, of singular figures and objects. But this expressive act only achieves beauty when the signs and language through which it expresses itself turn themselves into community, when they are contained within a common project. The beautiful is not the act of imagining, but an imagination that has become action. Art, in this sense, is multitude.</t>
  </si>
  <si>
    <t>One of the world's most famous political thinkers examines the conception of art in the postmodern world</t>
  </si>
  <si>
    <t>http://www.wileyeurope.com/remtitle.cgi?0745648991</t>
  </si>
  <si>
    <t>9780745644844</t>
  </si>
  <si>
    <t>140</t>
  </si>
  <si>
    <t>Why America Needs a Left</t>
  </si>
  <si>
    <t>0745644848</t>
  </si>
  <si>
    <t>American Politics</t>
  </si>
  <si>
    <t>Eli Zaretsky</t>
  </si>
  <si>
    <t>The United States today cries out for a robust, self-respecting, intellectually sophisticated left, yet the very idea of a left appears to have been discredited. In this brilliant new book, Eli Zaretsky rethinks the idea by examining three key moments in American history: the Civil War, the New Deal and the range of New Left movements in the 1960s and after including the civil rights movement, the women's movement and gay liberation.In each period, he argues, the active involvement of the left - especially its critical interaction with mainstream liberalism - proved indispensable. American liberalism, as represented by the Democratic Party, is necessarily spineless and ineffective without a left. Correspondingly, without a strong liberal center, the left becomes sectarian, authoritarian, and worse.Written in an accessible way for the general reader and the undergraduate student, this book provides a fresh perspective on American politics and political history. It has often been said that the idea of a left originated in the French Revolution and is distinctively European; Zaretsky argues, by contrast, that America has always had a vibrant and powerful left. And he shows that in those critical moments when the country returns to itself, it is on its left/liberal bases that it comes to feel most at home.</t>
  </si>
  <si>
    <t>http://www.wileyeurope.com/remtitle.cgi?0745644848</t>
  </si>
  <si>
    <t>9781444335804</t>
  </si>
  <si>
    <t>Political Atlas of the Modern World</t>
  </si>
  <si>
    <t>1444335804</t>
  </si>
  <si>
    <t>Comparative Politics</t>
  </si>
  <si>
    <t>Andrei  Melville</t>
  </si>
  <si>
    <t xml:space="preserve">How can we compare political systems in contemporary world politics? What measures can we use to understand the political development of countries whose histories and cultures make them so different? The Political Atlas of the Modern World is a unique reference source which addresses these questions by providing a comparative study of the political systems of all 192 countries of the world.       Using quantitative data and multidimensional statistical analysis, the Atlas ranks countries according to five indices of political development:      stateness    external and internal threats    potential of international influence    quality of life    institutional basis of democracy.        Illustrated throughout with tables and diagrams, the book describes the methodological tools used and the key research findings.  This innovative research project was initiated and sponsored by the Institute for Public Projects (Moscow) and supported by MGIMO-University.  </t>
  </si>
  <si>
    <t xml:space="preserve">The Political Atlas of the Modern World is a unique reference source which provides a comparative study of the political systems of all 192 countries of the world.  </t>
  </si>
  <si>
    <t>http://www.wileyeurope.com/remtitle.cgi?1444335804</t>
  </si>
  <si>
    <t>9780745644257</t>
  </si>
  <si>
    <t>252</t>
  </si>
  <si>
    <t>Diary of an Escape</t>
  </si>
  <si>
    <t>0745644252</t>
  </si>
  <si>
    <t>Political Systems</t>
  </si>
  <si>
    <t>Antonio Negri</t>
  </si>
  <si>
    <t>n  Many people across the world know Antonio Negri as an internationally renowned political thinker whose book, Empire, co-authored with Michael Hardt, is an international bestseller.   Much less well known is the fact that, up until 1979, Negri was a university professor teaching in Paris and Padova. On April 7th, 1979 he was arrested, charged with the murder of Italian politician Aldo Moro, accused of 17 other murders, of being the head of the Red Brigades and of fomenting insurrection against the state. He has since been absolved of all these accusations, but thanks to the emergency laws in Italy at the time, he was sentenced to 30 years in prison. Then, in July 1983, he was elected as a member of parliament, which meant that he was released from prison after four and a half years of preventive detention. After months of debate, the Lower House decided to strip him of his parliamentary immunity Ð by 300 votes in favour and 293 against. At that point he left Italy for exile in France where he remained until 1997 and continued to maintain his innocence of all the crimes of which he was accused.   This book is Negri's diary in which he tells of his imprisonment, trial, the elections, and his escape to and exile in France. Both personal and political, it recounts a little known aspect of Negri's life and will be of great interest to anyone concerned with the work of this enormously influential political thinker.</t>
  </si>
  <si>
    <t>Personal account of an important time in his life by a renowned and influential thinker</t>
  </si>
  <si>
    <t xml:space="preserve">"No one who seeks to comment on global capitalism or the movements opposing it can afford to ignore Negri. He remains one of Europe's few truly public intellectuals."Katharine Ainger, The New Statesman (The New Statesman list of 12 great thinkers of our time)   "A guru of the post-modern left."    Slavoj iek   "One of the most important thinkers of our time."   Fredric Jameson  </t>
  </si>
  <si>
    <t>http://www.wileyeurope.com/remtitle.cgi?0745644252</t>
  </si>
  <si>
    <t>9780745641874</t>
  </si>
  <si>
    <t>Sexual Violence and Armed Conflict</t>
  </si>
  <si>
    <t>0745641873</t>
  </si>
  <si>
    <t>War &amp; Peace Studies</t>
  </si>
  <si>
    <t>Janie L.  Leatherman</t>
  </si>
  <si>
    <t>Every year, hundreds of thousands of women become victims of sexual violence in conflict zones around the world; in the Democratic Republic of Congo alone, approximately 1,100 rapes are reported each month. This book offers a comprehensive analysis of the causes, consequences and responses to sexual violence in contemporary armed conflict. It explores the function and effect of wartime sexual violence and examines the conditions that make women and girls most vulnerable to these acts both before, during and after conflict. To understand the motivations of the men (and occasionally women) who perpetrate this violence, the book analyzes the role played by systemic and situational factors such as patriarchy and militarized masculinity. Difficult questions of accountability are tackled; in particular, the case of child soldiers, who often suffer a double victimization when forced to commit sexual atrocities. The book concludes by looking at strategies of prevention and protection as well as new programs being set up on the ground to support the rehabilitation of survivors and their communities. Sexual violence in war has long been a taboo subject but, as this book shows, new and courageous steps are at last being taken - at both local and international level - to end what has been called the "greatest silence in history".</t>
  </si>
  <si>
    <t>http://www.wileyeurope.com/remtitle.cgi?0745641873</t>
  </si>
  <si>
    <t>9781405198042</t>
  </si>
  <si>
    <t>Cross-Cultural Psychology: Contemporary Themes and Perspectives</t>
  </si>
  <si>
    <t>1405198044</t>
  </si>
  <si>
    <t>Diversity, Culture &amp; Ethnicity</t>
  </si>
  <si>
    <t>Kenneth D. Keith</t>
  </si>
  <si>
    <t xml:space="preserve">Do people from different backgrounds experience basic psychological processes in the same way? Are there basic psychological principles that transcend culture? The articles in this volume, drawn from an experienced, international team of researchers and teachers, answer these questions and many others in order to situate the essential areas of psychology within a cultural perspective. Arranged thematically, this collection explores the relationship of culture to psychological phenomena.  It covers foundational information about introductory and research topics, as well as more advanced clinical and social principles and applications. Packed with research findings and real-world examples, Cross-Cultural Psychology: Contemporary Themes and Perspectives discusses the importance of considering issues such as ethnocentrism, diversity, gender and sexuality in psychology and their impact on research methods.  </t>
  </si>
  <si>
    <t xml:space="preserve">This book situates the essential areas of psychology within a cultural perspective, exploring the relationship of culture to psychological phenomena, from introduction and research foundations to clinical and social principles and applications.  </t>
  </si>
  <si>
    <t>http://www.wileyeurope.com/remtitle.cgi?1405198044</t>
  </si>
  <si>
    <t>9780470997697</t>
  </si>
  <si>
    <t>Post-Traumatic Syndromes in Childhood and Adolescence: A Handbook of Research and Practice</t>
  </si>
  <si>
    <t>0470997699</t>
  </si>
  <si>
    <t>Child &amp; Adolescent Clinical Psychology</t>
  </si>
  <si>
    <t>Vittoria Ardino</t>
  </si>
  <si>
    <t xml:space="preserve">The book is organized into six parts. Part I: Defining Childhood gives several examples of different traumatic experiences; Part II: Diagnosis examines resilience and developmental risks, and discusses the challenges of diagnosing children with PTSD; Part III: Psychological Mechanisms explores dissociation and memory suggestibility; Part IV: Family and School Contexts includes chapters on intergenerational transmission of PTSD, at risk families and the part that schools can play in early detection; Part V: Criminological Aspects of PTSD introduces the new research area of the link between criminality and PTSD and Part VI: Clinical and Psychosocial Interventions covers clinical applications including CBT, EMDR (Eye Movement Desensitization and Reprocessing) and personal construct psychology.  </t>
  </si>
  <si>
    <t xml:space="preserve">Presents the latest theories, research and practice in the field, making this book an invaluable resource for researchers and practitioners alike.  </t>
  </si>
  <si>
    <t>http://www.wileyeurope.com/remtitle.cgi?0470997699</t>
  </si>
  <si>
    <t>9780470395257</t>
  </si>
  <si>
    <t>Suicide, Self-Injury, and Violence in the Schools: Assessment, Prevention, and Intervention Strategies</t>
  </si>
  <si>
    <t>PSYCHOLOGY</t>
  </si>
  <si>
    <t>0470395257</t>
  </si>
  <si>
    <t>Educational &amp; School Psychology</t>
  </si>
  <si>
    <t>Gerald A. Juhnke</t>
  </si>
  <si>
    <t xml:space="preserve">Due to an unfortunately increasing rate of suicide, self-injury, and violence among adolescents in school settings, there is a strong desire and need for more information on these topics for professionals working in the field.  This book will be the first of its kind to provide school's first responders (that is, school counselors, psychologists, social workers, teachers, and administrators) with information on assessing and preventing these risks in a practical, concise, and affordable format. Specific chapter coverage includes prevention and screening, treatment and care after a suicide, self-injury, or violence attempt, and ethical and legal implications.  </t>
  </si>
  <si>
    <t xml:space="preserve">The first of its kind to address the problems of suicide, self-injury, and violence, this concise, practical, and affordable resource will be a valued resource for mental health professionals, teachers, administrators, and other first responders working in school settings.  </t>
  </si>
  <si>
    <t>http://www.wileyeurope.com/remtitle.cgi?0470395257</t>
  </si>
  <si>
    <t>9780470997666</t>
  </si>
  <si>
    <t>Coping with Work Stress: A Review and Critique</t>
  </si>
  <si>
    <t>0470997664</t>
  </si>
  <si>
    <t>Organizational &amp; Industrial Psychology</t>
  </si>
  <si>
    <t>Philip J. Dewe</t>
  </si>
  <si>
    <t xml:space="preserve">Coping with Work Stress highlights the most up-to-date research relating to coping strategies of individuals and organizations, and provides a series of invaluable best practice techniques for dealing with the growing epidemic of stress and lack of overall well-being at work. The authors  renowned experts in the field  offer carefully considered critical reviews of issues surrounding the latest work stress and coping studies, and identify several new strategic pathways to stimulate future research.   With the insidious effects of workplace stress fully acknowledged and well-documented, Coping with Work Stress takes an important next step by providing coping techniques for improving the health and well-being of organizations and individuals alike.  </t>
  </si>
  <si>
    <t xml:space="preserve">Coping with Work Stress: A Review and Critique highlights current research relating to the coping strategies of individuals and organizations, and provides best practice techniques for dealing with the growing epidemic of stress and lack of overall well-being at work.  </t>
  </si>
  <si>
    <t>http://www.wileyeurope.com/remtitle.cgi?0470997664</t>
  </si>
  <si>
    <t>9780470522660</t>
  </si>
  <si>
    <t>Couples Therapy Homework Planner, 2nd Edition</t>
  </si>
  <si>
    <t>0470522666</t>
  </si>
  <si>
    <t>PracticePlanners®</t>
  </si>
  <si>
    <t>Practice Management</t>
  </si>
  <si>
    <t>Gary M. Schultheis</t>
  </si>
  <si>
    <t xml:space="preserve">Brief Couples Therapy Homework Planner, Second Edition provides an array of new and updated exercises   to help couples quickly develop the psychosocial skills they need to maintain healthier relationships. The exercises and assignments in this book are keyed to the behaviorally based presenting problems found in The Couples PsychotherapyTreatment Planner, Second Edition including communication problems, financial conflict, parenting conflicts, infidelity, sexual dysfunction, work/home role strain, and separation and divorce.   Brief Couple Therapy Homework Planner includes ready-to-copy blank exercises, instructions on when and how to use the assignments and a CD-Rom that contains word-processing versions of every assignment in the book for quick and easy customization.  </t>
  </si>
  <si>
    <t xml:space="preserve">Brief Couples Therapy Homework Planner, 2e is fully revised and updated to meet the changing needs of mental health professionals.  </t>
  </si>
  <si>
    <t>http://www.wileyeurope.com/remtitle.cgi?0470522666</t>
  </si>
  <si>
    <t>9780470683637</t>
  </si>
  <si>
    <t>Voices of Experience: Narratives of Mental Health Survivors</t>
  </si>
  <si>
    <t>0470683635</t>
  </si>
  <si>
    <t>Clinical Psychology</t>
  </si>
  <si>
    <t>Thurstine Basset</t>
  </si>
  <si>
    <t xml:space="preserve">Voices of Experience contains a wide variety of stories and narratives written by mental health survivors. These stories explore the way in which the survivors have discovered, recovered, coped, grown, and thrived through their experience of living with mental health problems. Many have developed their own self-management techniques and strategies for living. All have found ways to combat the stigma and discrimination. The narratives emphasise the importance of peer support and self-help, but the book challenges simplistic explanations of recovery and offers a critical angle to our understanding of what it means to experience mental health problems.   The skills and knowledge of the contributors offer a guide to anybody who may be struggling with 21st century life; they illustrate that those who have battled with the complexities of existence, and found their own unique ways of surviving, learning and moving on, can teach us all a great deal about how to live in our modern world.   The editors reinforce the importance of story telling in understanding a persons experience of mental health problems. They also offer guidance for mental health workers and professionals within the context of current mental health policies in the UK.  </t>
  </si>
  <si>
    <t xml:space="preserve">Voices of Experience contains a wide range of stories written by mental health survivors. The narratives illustrate how survivors have developed self-management techniques and strategies for living with mental distress, offering a guide to anybody struggling with 21st century life.  </t>
  </si>
  <si>
    <t>http://www.wileyeurope.com/remtitle.cgi?0470683635</t>
  </si>
  <si>
    <t>9780470779378</t>
  </si>
  <si>
    <t>Cognitive Therapy for Bipolar Disorder: A Therapist's Guide to Concepts, Methods and Practice, 2nd Edition</t>
  </si>
  <si>
    <t>0470779373</t>
  </si>
  <si>
    <t>Wiley Series in Clinical Psychology</t>
  </si>
  <si>
    <t>Dr. Dominic H. Lam</t>
  </si>
  <si>
    <t xml:space="preserve">Part of The Wiley Series in Clinical Psychology, this book is a treatment manual of cognitive-behavioural therapy for Bipolar Disorder, or Manic Depression. Now in its second edition, Cognitive Therapy for Bipolar Disorder outlines a treatment package for sufferers, which combines cognitive behavioural therapy specifically developed for bipolar disorders, with routine medication. This treatment is based on the combined work of the authors over several years and incorporates the very latest understanding of the psycho-social aspects of bipolar illness; it has proven success among bipolar patients who have not responded well to prophylactic medication alone.   Divided into two parts, the book first provides readers with a basic knowledge of bipolar disorders, and how they have been treated historically.  The second part describes the new treatment designed by the authors. Chapters consider pre-therapy assessment, how to introduce the model to patients, specific cognitive and behavioural techniques for bipolar disorders, and self-management and coping with prodromes. The authors also discuss long-term issues, the sense of the self, family and social aspects, interpersonal issues in therapy, and issues related to services in the context of bipolar disorders.  </t>
  </si>
  <si>
    <t xml:space="preserve">A thoroughly updated version of a key practitioner text, this new edition includes a treatment manual of cognitive-behavioural therapy for Bipolar Disorder which incorporates the very latest understanding of the psycho-social aspects of bipolar illness.  </t>
  </si>
  <si>
    <t>http://www.wileyeurope.com/remtitle.cgi?0470779373</t>
  </si>
  <si>
    <t>9780470566640</t>
  </si>
  <si>
    <t>Essentials of WJ III Cognitive Abilities Assessment, 2nd Edition</t>
  </si>
  <si>
    <t>0470566647</t>
  </si>
  <si>
    <t>Essentials of Psychological Assessment</t>
  </si>
  <si>
    <t>Assessment</t>
  </si>
  <si>
    <t>Fredrick A. Schrank</t>
  </si>
  <si>
    <t xml:space="preserve">The #1 psycho-educational battery, the WJ III is separated into two parts: Achievement and Cognitive Abilities. The Cognitive abilities section tests memory, vocabulary, and other quantitative abilities.   Essentials of WJ III Cognitive Abilities Assessment is the only book to provide students and mental health professionals with state-of-the-art administrative and interpretive guidelines to this portion of the WJ III battery. Thoroughly updated and revised to reflect the expanded knowledge base of information not yet available when the first edition published, and to reference the latest testing material available, including the Diagnostic Supplement and the Normative Update,  this book is must reading for anyone who wants to better administer, interpret, and understand the WJ III's Cognitive Ability tests. .  </t>
  </si>
  <si>
    <t xml:space="preserve">The best source for practical, step-by-step information on accurately and effectively administering the cognitive abilities portion of the WJ III.  </t>
  </si>
  <si>
    <t>http://www.wileyeurope.com/remtitle.cgi?0470566647</t>
  </si>
  <si>
    <t>9781405189040</t>
  </si>
  <si>
    <t>The Act of Remembering: Toward an Understanding of How We Recall the Past</t>
  </si>
  <si>
    <t>1405189045</t>
  </si>
  <si>
    <t>New Perspectives in Cognitive Psychology</t>
  </si>
  <si>
    <t>Memory</t>
  </si>
  <si>
    <t>John H. Mace</t>
  </si>
  <si>
    <t xml:space="preserve">Remembering is arguably the most important aspect of memory. However, after more than 100 years of memory research, it remains far from fully understood. Furthermore, elements of the process of retrieval--such as the difference between voluntary and involuntary recall--remain a mystery.   This volume expands the understanding of autobiographical remembering and draws attention to hitherto neglected areas of research. It offers a number of theoretical views, tackling key questions such as functionality, the problem of volition, and the larger role of consciousness. It covers the methodology used to study retrieval, pointing out advances, limitations, and future challenges in the field. Contributors discuss topics such as retrieval inhibition, the role of repetition in future recall, and intrusive memories in individuals with post-traumatic stress disorder and depression.   The Act of Remembering is the first volume devoted solely to autobiographical memory retrieval, and brings together contributions from leading researchers from around the world. It serves as a primer for the field, as well as a roadmap that will guide present and future researchers  as they continue to solve the problem of remembering.  </t>
  </si>
  <si>
    <t xml:space="preserve">The first volume devoted solely to autobiographical memory retrieval, The Act of Remembering serves as a primer of ideas, methodology, and central topics, and lays the groundwork for future research in the field.  </t>
  </si>
  <si>
    <t>http://www.wileyeurope.com/remtitle.cgi?1405189045</t>
  </si>
  <si>
    <t>9781444330854</t>
  </si>
  <si>
    <t>Developmental Cognitive Neuroscience, 3rd Edition</t>
  </si>
  <si>
    <t>1444330853</t>
  </si>
  <si>
    <t>Cognitive Neuropsychology &amp; Cognitive Neuroscience</t>
  </si>
  <si>
    <t>Mark H. Johnson</t>
  </si>
  <si>
    <t xml:space="preserve">The publication of the third edition of Developmental Cognitive Neuroscienceis a testament to the dramatic expansion of the field in recent years. While continuing to serve as the definitive introduction to the subject, this new edition is thoroughly updated and enhanced to reflect the latest advances in our understanding of brain-behavior relationships and development. Two all-new background foundational chapters are included; one provides an overview of populations and developmental disorders and introduces established and new methodologies critical for advancements in the field. The second new chapter focuses on recent advances in the integration of molecular and population genetics with studies of brain development and function.   Further enhancements include a greater emphasis on such topics as mid-childhood and adolescence, practical applications of basic research, and the emergence of functional networks of various regions of the brain. New discussions on recent technological breakthroughs are also included, as well as material on the increasing relevance of genetics to developmental psychology and neuroscience.   The third edition of Developmental Cognitive Neuroscience is certain to solidify the reputation of the landmark text that was instrumental in the creation of a field of study that is making great strides in addressing fundamental questions of human development.  </t>
  </si>
  <si>
    <t xml:space="preserve">The third edition of Developmental Cognitive Neuroscience presents a thorough updating and enhancement of the classic text that introduced the rapidly expanding field of developmental cognitive neuroscience  </t>
  </si>
  <si>
    <t>http://www.wileyeurope.com/remtitle.cgi?1444330853</t>
  </si>
  <si>
    <t>9780470683101</t>
  </si>
  <si>
    <t>From Timid To Tiger: A Treatment Manual for Parenting the Anxious Child</t>
  </si>
  <si>
    <t>0470683104</t>
  </si>
  <si>
    <t>Sam Cartwright-Hatton</t>
  </si>
  <si>
    <t xml:space="preserve">This book is an essential manual for mental health professionals who work with young anxious children and their parents. The authors have organised the book into a 10-session course for therapists to use with parents, and each chapter describes a single session of the programme. The course has been evaluated through use with children with a range of primary anxiety disorders, including separation anxiety, social anxiety, generalised anxiety, panic, agoraphobia, and specific phobias. The book allows mental health professionals to provide parents with a calm, warm, clear and reliable parenting style, within which their children can overcome their fears and worries.   The course teaches some effective cognitive behavioural techniques for helping children manage their anxiety. The editors provide an overview of the causes of anxiety in childhood, as well as step-by-step instructions for running the course. The techniques used throughout the book have all been created and tested by the authors in their clinical work, and have a proven track record of success.   The result is a book that will allow mental health professionals to train confident parents who know how to instil confidence in their child in order to minimize the effects of anxiety.     </t>
  </si>
  <si>
    <t xml:space="preserve">This book is an essential manual for mental health professionals who work with young anxious children and their parents. Organised into a 10-session parenting-based course, the book provides parents with simple cognitive behavioural techniques for helping their children to manage their worries and fears.    </t>
  </si>
  <si>
    <t>http://www.wileyeurope.com/remtitle.cgi?0470683104</t>
  </si>
  <si>
    <t>9780470625965</t>
  </si>
  <si>
    <t>Miniemulsion Polymerization Technology</t>
  </si>
  <si>
    <t>0470625961</t>
  </si>
  <si>
    <t>0.59</t>
  </si>
  <si>
    <t>Polymer Science &amp; Technology General</t>
  </si>
  <si>
    <t>Vikas Mittal</t>
  </si>
  <si>
    <t xml:space="preserve">Miniemulsion Polymeriziation Technology comprises 10 papers by many of the worlds experts on the subject.   It summarizes the recent advances in miniemulsion polymerization technology including the advances on the selection of surfactants and co-surfactants, the expansion of miniemulsion technology in various polymers and co-polymer systems, and the use of miniemulsion polymerization for the synthesis of advanced polymer particle morphologies.   There have been a large number of texts on emulsion and other forms of polymerization methods, but miniemulsion polymerization, though it provides unique routes for polymer particle synthesis, has been neglected.  </t>
  </si>
  <si>
    <t xml:space="preserve">Explains miniemulsion technology and techniques and why they have many distinct advantages over the conventional emulsion polymerization technology.  </t>
  </si>
  <si>
    <t>http://www.wileyeurope.com/remtitle.cgi?0470625961</t>
  </si>
  <si>
    <t>9780470293669</t>
  </si>
  <si>
    <t>508</t>
  </si>
  <si>
    <t>Poly(lactic acid): Synthesis, Structures, Properties, Processing, and Applications</t>
  </si>
  <si>
    <t>0470293667</t>
  </si>
  <si>
    <t>Wiley Series on Polymer Engineering and Technology</t>
  </si>
  <si>
    <t>Rafael A. Auras</t>
  </si>
  <si>
    <t xml:space="preserve">This book describes the synthesis, properties, and processing methods of poly(lactic acid) (PLA), an important family of degradable plastics. As the need for environmentally-friendly packaging materials increases, consumers and companies are in search for new materials that are largely produced from renewable resources, and are recyclable. To that end, an overall theme of the book is the biodegradability, recycling, and sustainability benefits of PLA.The chapters, from a base of international expert contributors, describe specific processing methods, spectroscopy techniques for PLA analysis, and and applications in medical items, packaging, and environmental use.  </t>
  </si>
  <si>
    <t xml:space="preserve">Consolidating a broad base of knowledge about polylactide polymers (PLA), this book explains the basic science of PLA along with industrial processing methods and applications in fields like packaging, biomedical science, and textiles  including biodegradability, recycling, and sustainability benefits of PLA.  </t>
  </si>
  <si>
    <t>http://www.wileyeurope.com/remtitle.cgi?0470293667</t>
  </si>
  <si>
    <t>9780470520697</t>
  </si>
  <si>
    <t xml:space="preserve">The Amish Way: Patient Faith in a Perilous World </t>
  </si>
  <si>
    <t>0470520698</t>
  </si>
  <si>
    <t>Religion &amp; Culture</t>
  </si>
  <si>
    <t>Donald B. Kraybill</t>
  </si>
  <si>
    <t xml:space="preserve">In this second book, Donald Kraybill, Steven Nolt, and David Weaver-Zercher, authors' of Amish Grace, will shed further light on the Amish, this time on their spirituality and spiritual practices. The Amish Way interprets the distinctive practices of Amish spirituality in their cultural context and explores their applicability for the wider world. Using a holistic perspective, the text tells the story of Amish religious experience in their words and through their cultural lens, and compares it with other streams of spirituality. Written in a lively and engaging style, The Amish Way will appeal to a broad popular audience.  </t>
  </si>
  <si>
    <t>This new book from the trusted insider-outsider authors of the best-selling Amish Grace explores the deep spirituality, faith, and practices of the Amish people, a group whose way of life and values continue to fascinate a wide range of readers.</t>
  </si>
  <si>
    <t>http://www.wileyeurope.com/remtitle.cgi?0470520698</t>
  </si>
  <si>
    <t>9780470490655</t>
  </si>
  <si>
    <t>456</t>
  </si>
  <si>
    <t>The Pope's Maestro</t>
  </si>
  <si>
    <t>0470490659</t>
  </si>
  <si>
    <t>Religion, Issues &amp; Current Affairs</t>
  </si>
  <si>
    <t>Gilbert Levine</t>
  </si>
  <si>
    <t xml:space="preserve">Over nearly two decades Sir Gilbert Levine and the Pope John Paul II collaborated on internationally broadcast concerts designed to bring together together people from all religious backgrounds under the auspices of the Vatican. These concerts broke new ground and demonstrated the Vatican's desire for rapprochement and even atonement in its relationships with Jews around the world. And it resulted in Sir Gilbert recovering his own Jewish faith in a deeper and more meaningful way. Upon the Pope's death, Sir Gilbert was asked to speak on most major American new programs (including a feature on "60 Minutes") about his good friend. In 2007, in a concert of Beethoven's Missa Solemnis at Cologne Cathedral, the new pope (Pope Benedict XVI) offered introductory remarks, demonstrating Sir Gilbert's ongoing connections to the Vatican and his work with music as a bridge between people of different faiths. This is an inspiring story of music, faith, and an unlikely friendship and the two men who collaborated in an extraordinary way to begin to help heal centuries-old wounds.  </t>
  </si>
  <si>
    <t xml:space="preserve">The fascinating story of an unlikely friendship between a Jewish symphony conductor and Pope John Paul II--a tale of faith, music, and reconciliation. Includes a beautiful photo insert and musical DVD.  </t>
  </si>
  <si>
    <t>http://www.wileyeurope.com/remtitle.cgi?0470490659</t>
  </si>
  <si>
    <t>9781444331349</t>
  </si>
  <si>
    <t>The Blackwell Companion to Christian Ethics, 2nd Edition</t>
  </si>
  <si>
    <t>1444331345</t>
  </si>
  <si>
    <t>Moral Theology / Christian Ethics</t>
  </si>
  <si>
    <t>Stanley Hauerwas</t>
  </si>
  <si>
    <t>9780470559659</t>
  </si>
  <si>
    <t>All Facts Considered: The Essential Library of Inessential Knowledge</t>
  </si>
  <si>
    <t>0470559659</t>
  </si>
  <si>
    <t>Reference (General)</t>
  </si>
  <si>
    <t>Kee Malesky</t>
  </si>
  <si>
    <t xml:space="preserve">"There isn't a journalist born who hasn't been tempted to--as they say--not let the facts get in the way of a good story. And that is the genius of Kee Malesky. Inquire about a fact, and she produces a tale, as seductive as it is accurate. Sacred cows, plastic soup, star crossed lovers, the roots of red hair. Within these pages you will be treated to a taste of the vast sweep of all things Kee--something we at NPR have long savored, simply by dialing the number for 'Library, Reference.'"--Renee Montagne, co-host of NPR's Morning Edition   "Every one of us "media figures" who appears smart or well prepared in public has somebody standing behind the curtains, knowledge at the ready, covering for our ignorance like Marni Nixon singing for Natalie Wood. My "knowlege-double" is Kee Malesky, who makes me and everybody else at NPR sound brighter than we are. With this book, a little memorization, and some practice on your knowing, slightly world-weary tone, you, too, will seem smarter. But not, ever, as smart as she is."--Peter Sagal, Host of the NPR News Quiz, "Wait Wait...Don't Tell Me!"   "Kee Malesky enshrines the humble fact in a way that is both instructive and enchanting."--Daniel Schorr, NPR Senior News Analyst  </t>
  </si>
  <si>
    <t>A beloved NPR librarian, whom Scott Simon has called "the source of all human knowledge," brings a new addition to the bestselling miscellany market.</t>
  </si>
  <si>
    <t>http://www.wileyeurope.com/remtitle.cgi?0470559659</t>
  </si>
  <si>
    <t>9780470660737</t>
  </si>
  <si>
    <t>Self-Hypnosis For Dummies</t>
  </si>
  <si>
    <t>0470660732</t>
  </si>
  <si>
    <t>Self-Help Special Topics</t>
  </si>
  <si>
    <t>Mike Bryant</t>
  </si>
  <si>
    <t>Self-Hypnosis For Dummies is a hands-on guide to achieving your goals using hypnosis.  Whether you want to lose weight, overcome anxiety or phobias, cure insomnia, stop smoking, or simply stop biting your nails, this guide has it covered!  The reassuring and straight-talking information will help you harness the power of your mind and re-train your subconscious to think in more healthy and constructive ways, and to overcome specific issues, such as anxiety and paranoia, and break bad habits, such as smoking. Dummies' easy-to-follow style will guide you through every step of the process, empowering you to take control and start making changes right away.    Offering a distinct approach to the therapy, this title sits together with Hypnotherapy FD on the self-help shelf.  While Hypnotherapy FD is useful when considering choosing hypnotherapy as a therapy option, Self Hypnosis FD provides the practical how to' information, showing you how to put yourself into a hypnotic trance and use that trance to benefit yourself and your life.    Self-Hypnosis For Dummies includes:   PART I:  Identifying your needs and preparing the way   Chapter 1:  What is Hypnosis?   Chapter 2:  Getting Your Mind and body working together   Chapter 3: Using Hypnosis to Achieve Your Goals   PART II: Harnessing the power of your mind    Chapter 4:    Analysing your unconscious mind   Chapter 5:    Resisting resistance and avoiding relapse    Chapter 6:   Countering your conscious critic   PART III: Approaching self hypnosis    Chapter 7:   Entering a hypnotic trance with traditional self hypnosis   Chapter 8: Working with words: becoming your own recording star   Chapter 9:  Consciously directing your unconscious   Chapter 10:  Using unconscious self hypnosis   PART IV:  Using Hypnosis to Overcome Problems   Chapter 11:  Putting paid to panic and Anxiety, Phobias and Fear   Chapter 12:  Signing up to self-esteem   Chapter 13:  Stabbing away at your pain   Chapter 14:  Ironing out anger   Chapter 15:   Overcoming Insomnia   PART V:  Learning to Love a Healthy Lifestyle   Chapter 16: Puffing away your smoking   Chapter 17:  Drinking in healthy drinking   Chapter 19:  Chewing away at your eating   Chapter 19: Fostering good relationships   PART VI:  The Part of Tens   Chapter 20: Ten creative ways to enter trance   Chapter 21: Ten reasons why you are in trance   Chapter 22: Ten reasons to visit a hypnotherapist or a doctor  APPENDIX: Hypnotherapy Resources</t>
  </si>
  <si>
    <t>Self Hypnosis For Dummies gives readers the practical tools they need to put themselves into a light trance-like state (which is perfectly safe), and re-programme their subconscious thoughts.  Perfect for anyone who wants to conquer a bad habit such as smoking or overcome phobias, it also covers techniques to lose weight, boost self esteem and tackle problems such as anxiety and insomnia. This book contains an Audio-CD with guided accompaniments to hypnosis.</t>
  </si>
  <si>
    <t>http://www.wileyeurope.com/remtitle.cgi?0470660732</t>
  </si>
  <si>
    <t>General Self-Help</t>
  </si>
  <si>
    <t>9780470665411</t>
  </si>
  <si>
    <t>Cognitive Behavioural Therapy For Dummies, 2nd Edition</t>
  </si>
  <si>
    <t>0470665416</t>
  </si>
  <si>
    <t>Rhena Branch</t>
  </si>
  <si>
    <t>Cognitive Behavioural Therapy For Dummies, 2nd Edition will help readers identify negative and unhealthy modes of thinking which have been holding them back from the changes they want. CBT can help readers overcome anxiety and depression, boost self-esteem, lose weight, manage anger, beat addiction or simply improve their outlook in both their professional and personal lives.  The straightforward and practical advice will help readers apply CBT principles to their own lives, whatever issues they'd like to work on.   With 20% new and refreshed content, this second edition will provide new material on Acceptance and Commitment Therapy (ACT) and new chapters on how to beat addiction and how to overcome body image issues (body dysmorphia).   CBT For Dummies, 2nd Edition includes:   Part I: Introducing CBT Basics   Chapter 1: You Feel the Way You ThinkChapter 2: Spotting Errors in Your ThinkingChapter 3: Tackling Toxic ThoughtsChapter 4: Behaving like a Scientist: Designing and Conducting Behavioural ExperimentsChapter 5: Pay Attention! Refocusing and Retraining Your Awareness   Part II: Charting the Course: Defining Problems and Setting Goals   Chapter 6: Exploring EmotionsChapter 7: Identifying Solutions That Cause You ProblemsChapter 8: Setting Your Sights on Goals    Part III: Putting CBT into Action   Chapter 9: Standing Up to Anxiety and Facing FearChapter 10: Deconstructing and Demolishing DepressionChapter 11: Overcoming ObsessionsNEW! Chapter 12: Abolishing AddictionChapter 13: Overcoming Low Self-esteem by Accepting YourselfNEW! Chapter 14 : Beating the Body Image BluesChapter 15: Cooling Down Your Anger   Part IV: Looking Backwards and Moving Forwards    Chapter 16: Taking a Fresh Look at Your PastChapter 17: Moving New Beliefs from Your Head to Your HeartChapter 18: Heading for a Healthier and Happier LifeChapter 19: Overcoming Obstacles to ProgressChapter 20: Psychological Gardening: Maintaining Your CBT GainsChapter 21: Working with the Professionals   Part V: The Part of Tens    Chapter 22: Ten Healthy Attitudes for LivingChapter 23: Ten Self-Esteem Boosters That Don't WorkChapter 24: Ten Ways to Lighten UpChapter 25: Ten Books to Add to Your Library    Appendix A: Resources Appendix B: Forms</t>
  </si>
  <si>
    <t>CBT is a hugely popular self help technique, which teaches readers how to break free from destructive or negative behaviours and make positive changes to both their thoughts and their actions.  This bestselling guide to CBT (over 115,000 copies sold) has been updated to include 20% new information (on topics ranging from overcoming addiction to body dysmorphia) and refreshed content throughout.</t>
  </si>
  <si>
    <t>http://www.wileyeurope.com/remtitle.cgi?0470665416</t>
  </si>
  <si>
    <t>9780470665435</t>
  </si>
  <si>
    <t>Neuro-linguistic Programming For Dummies, 2nd Edition</t>
  </si>
  <si>
    <t>0470665432</t>
  </si>
  <si>
    <t>Kate Burton</t>
  </si>
  <si>
    <t>Neuro-linguistic Programming For Dummies contains the essential building blocks of NLP. The main theme centres on the NLP approach to goal setting; how people think, their mental strategies, how they manage emotional states and how they understand the world. This jargon-free guide will help readers apply the practical techniques of NLP and help them fine-tune key life skills, from building rapport to learning from setbacks and being persuasive.   The new edition refreshes the current material with updated examples, case studies and recommended further materials throughout, while adding new content on New Code NLP, Symbolic Modelling, Clean Language in the workplace and Energetic NLP - techniques which were developed after the publication of the 1st Edition.   Neuro-Linguistic Programming For Dummies, 2nd Edition includes:   Part I: Introducing NLPChapter 1: Getting to Know NLP Chapter 2: Looking at NLP AssumptionsChapter 3: Who's Steering the Bus? Chapter 4: Taking Charge of Your Life   Part II: Winning Friends &amp; Influencing PeopleChapter 5: Pushing the Communication Buttons New content mainly in terms of examples Chapter 6: Seeing, Hearing, and Feeling Your Way Chapter 7: Creating Rapport Chapter 8: Understanding to Be Understood: Metaprograms   Part III: Opening the ToolkitChapter 9: Dropping Anchors Chapter 10: Sliding the Controls Chapter 11: Changing with Logical Levels Chapter 12: Driving Habits: Uncovering Your Secret Programs Chapter 13: Time Travel Chapter 14: Smooth Running Below Decks   Part IV: Using Words to EntranceChapter 15: Getting to the Heart of the Matter: The Meta Model New Chapter 16: Hypnotising Your Audience Everyday trancesChapter 17: Stories, Fables, and Metaphors: Telling Tales to Reach the Subconscious Chapter 18: Asking the Right Questions New content to include Clean Language questions and work   Part V: Integrating Your LearningNEW! Chapter 19: Dipping into Modelling NEW! Chapter 20: Making Change Easier   Part VI: The Part of Tens Chapter 21: Ten Applications of NLP Chapter 22: Ten Books to Add to Your Library Chapter 23: Ten Online NLP Resources Chapter 24: Ten Movies That Include NLP Processes   Part VII: AppendixesAppendix A: Resource List Appendix B: Rapport Building Appendix C: The Well-formed Outcome Checklist    </t>
  </si>
  <si>
    <t>Neuro-linguistic Programming For Dummies, 2nd Edition covers everything readers need to know to get to grips with this powerful psychology technique.  Featuring key NLP topics such as rapport-building and communication skills, this book is an essential toolkit for those wanting to make changes, fulfil their personal and professional ambitions and achieve excellence in every sphere of their lives.  With new content including New Code NLP and Clean Language, plus new chapters on making change easier, this new edition of a bestselling Dummies guide is a must-have.</t>
  </si>
  <si>
    <t>http://www.wileyeurope.com/remtitle.cgi?0470665432</t>
  </si>
  <si>
    <t>9780745643298</t>
  </si>
  <si>
    <t>284</t>
  </si>
  <si>
    <t>Consumer Culture</t>
  </si>
  <si>
    <t>0745643299</t>
  </si>
  <si>
    <t>Sociology of Culture</t>
  </si>
  <si>
    <t>Celia  Lury</t>
  </si>
  <si>
    <t>The second edition of Consumer Culture brings this successful introductory textbook right up-to-date for students who are interested in the nature and role of consumption in modern societies. It introduces the importance of new object-based studies for consumer culture, as well as adding new chapters on branding and the rise of ethical consumption.  Drawing on a wide range of studies, and using contemporary illustrations from the media and popular culture, the author examines the rise of consumer culture and the changing relations between the production and consumption of cultural goods. She argues that consumer culture has become increasingly stylized and now provides an important context for everyday creativity. The author explores the way an individuals position in social groups structured by class, gender, race and age affects the nature of his or her participation in consumer culture. She also argues that this has contributed to changes in the way in which individuals belong to these social groups. The powerful role consumption plays in our lives is thus revealed as consumer culture is seen to provide new ways of creating social and political identities.</t>
  </si>
  <si>
    <t>http://www.wileyeurope.com/remtitle.cgi?0745643299</t>
  </si>
  <si>
    <t>9780745649016</t>
  </si>
  <si>
    <t>Managing the Undesirables</t>
  </si>
  <si>
    <t>0745649017</t>
  </si>
  <si>
    <t>Political Sociology</t>
  </si>
  <si>
    <t>Michel  Agier</t>
  </si>
  <si>
    <t>Official figures classify some fifty million of the worlds people as 'victims of forced displacement'. Refugees, asylum seekers, disaster victims, the internally displaced and the temporarily tolerated - categories of the excluded proliferate, but many more are left out of count. In the face of this tragedy, humanitarian action increasingly seems the only possible response. On the ground, however, the 'facilities' put in place are more reminiscent of the logic of totalitarianism. In a situation of permanent catastrophe and endless emergency, 'undesirables' are kept apart and out of sight, while the care dispensed is designed to control, filter and confine. How should we interpret the disturbing symbiosis between the hand that cares and the hand that strikes?After seven years of study in the refugee camps, Michel Agier reveals their 'disquieting ambiguity' and stresses the imperative need to take into account forms of improvisation and challenge that are currently transforming the camps, sometimes making them into towns and heralding the emergence of political subjects.A radical critique of the foundations, contexts, and political effects of humanitarian action.</t>
  </si>
  <si>
    <t>A leading anthropologist draws on years of research in camps throughout the world.</t>
  </si>
  <si>
    <t xml:space="preserve">"An impassioned and tireless explorer of 'useless' and hence 'undesirable' populations, Michel Agier asks here about their future: how can they be returned to the human family, brought back from non-existence into the social world, from the camp to the town, from a life without time into history? How can they rediscover a place on the map of the world, and pass from the status of reject to that of subject? Urgent and indispensable reading for all who reflect on action to be taken, or are called on to take such action."Zygmunt Bauman </t>
  </si>
  <si>
    <t>http://www.wileyeurope.com/remtitle.cgi?0745649017</t>
  </si>
  <si>
    <t>9780745645834</t>
  </si>
  <si>
    <t>What is Social Policy?</t>
  </si>
  <si>
    <t>0745645836</t>
  </si>
  <si>
    <t>General &amp; Introductory Social Policy &amp; Welfare</t>
  </si>
  <si>
    <t>Daniel  Beland</t>
  </si>
  <si>
    <t xml:space="preserve">From housing, pensions and family benefits, to health care, unemployment insurance and social assistance, the welfare state is a key aspect of our lives. But social programs are contested political realities that we can't hope to understand without locating them within the "big picture."   This book provides a concise political and sociological introduction to social policy, helping readers to grasp the nature of social programs and the political struggles surrounding them. It takes a broad comparative and historical viewpoint on the United States, using an international perspective to contextualize American social policy within the developed world. Provocative and engaging, it offers insight into a wide range of social policy issues such as: welfare regimes, welfare state development, the politics of retrenchment and restructuring; the relationship between social programs and various forms of inequality; changing family and economic relations; the role of private social benefits; the potential impact of globalization; and debates about the future of the welfare state.   What is Social Policy? will be stimulating reading for upper-level students of sociology, political science, public policy, and social work.  </t>
  </si>
  <si>
    <t>A concise introduction to the social ideas and political struggles at the heart of social policy and the welfare state.</t>
  </si>
  <si>
    <t>"In this important and well-researched book, Daniel Béland examines the American welfare state in both a comparative and a historical context. What is Social Policy? Understanding the Welfare State explains in clear language how social programs protect individuals and families against fluctuations in the economy and changing risks that occur across the life course. From health care to unemployment insurance to old-age pensions, Béland makes a compelling case for why the welfare state is significant in shaping lives and reducing inequality."Jill Quadagno, Florida State University and author of One Nation, Uninsured   "Ambitious in scope yet admirably concise ... Daniel Beland has written a very good introduction to U.S. social policy, one that is particularly well-suited to undergraduates and general readers."Christopher Howard, College of William and Mary, Virginia</t>
  </si>
  <si>
    <t>http://www.wileyeurope.com/remtitle.cgi?0745645836</t>
  </si>
  <si>
    <t>9780470390634</t>
  </si>
  <si>
    <t>Statistical Distributions, 4th Edition</t>
  </si>
  <si>
    <t>0470390638</t>
  </si>
  <si>
    <t>Statistics - Text &amp; Reference</t>
  </si>
  <si>
    <t>Catherine Forbes</t>
  </si>
  <si>
    <t xml:space="preserve">This new edition continues to illustrate the application of statistical methods to research across various disciplines, including medicine, engineering, business/finance, and the social sciences. Thoroughly revised and updated, the authors have refreshed this book to reflect the changes and current trends in statistical distibution theory that have occured since the publication of the previous edition eight years ago. The introductory chapters introduce the fundamental concepts of the distributions and the relationships between variables. For each distribution that follows, the key formulae, tables and diagrams are presented in a concise, user-friendly format. Key facts and formulas for forty major probability distributions are presented, making the book an ideal introduction to the general theory of statistical distributions as well as a quick reference on its basic principles.  Newly added coverage includes the exploration of connections between distributions using conditioning; discussion of distributions not addressed in the previous edition (such as Generalized Student-t, binomial distribution, and triangular distribution); and a thorough review of conditional probability, conditional expectations, and joint and marginal distributions. A new chapter on statistical inference has also been added, illustrating modeling strategies and the use of conditioning in model building, while also presenting an overview of both classical statistical inference and Bayesian statistical inference.   </t>
  </si>
  <si>
    <t xml:space="preserve">"Concise and useful summaries of the salient facts and formulas relating to [various] distributions." -Journal of the American Statistical Association  "A worthwhile reference." -Journal of Quality Technology  </t>
  </si>
  <si>
    <t>http://www.wileyeurope.com/remtitle.cgi?0470390638</t>
  </si>
  <si>
    <t>9780470433744</t>
  </si>
  <si>
    <t>Decision Support Systems for Business Intelligence, 2nd Edition</t>
  </si>
  <si>
    <t>0470433744</t>
  </si>
  <si>
    <t>Statistics for Finance, Business &amp; Economics</t>
  </si>
  <si>
    <t>Vicki L. Sauter</t>
  </si>
  <si>
    <t xml:space="preserve">This book examines decision making in general, the translation of knowledge about decision making into a DSS model, and the actual programming of a DSS. In addition, it combines the theoretical underpinnings of the topic with practical application using tools and technology currently available. Topics are discussed on three levels: general theory, implications for DSS design, and code development.  This approach provides readers with practical examples than can be adopted into systems design.  The Second Edition has been completely updated to reflect new technologies as well as the demands upon technology that have evolved since the publication of the First Edition in 1996.  The book utilizes a combination of Dreamweaver and Cold Fusion, which are both popular software products that follow industry standards.  (The First Edition utilized Level 5 Object, but all references to the software have been removed as it is not deemed a viable tool any longer.)  In light of the numerous advances in the field of DSS over the years, there are many topics throughout the book that have updated and revised.  For example, data warehousing has increased substantially in importance since the First Edition, and this section has been completely revised.  The topic of business intelligence has been added, and similarly, data mining coverage has been increased via additional discussion and examples.  In addition, transnational corporations have become more prevalent and are addressed accordingly.    </t>
  </si>
  <si>
    <t xml:space="preserve">Praise for the First Edition: "This is the most usable decision support systems text...[i]t is far superior than those texts that focus on the mathematical equations that underlie the topic...[i]t is far better than any other text in the field I have encountered." --Computing Reviews  </t>
  </si>
  <si>
    <t>http://www.wileyeurope.com/remtitle.cgi?0470433744</t>
  </si>
  <si>
    <t>Cliffs Notes</t>
  </si>
  <si>
    <t>Test Prep General</t>
  </si>
  <si>
    <t>9780470587300</t>
  </si>
  <si>
    <t>312</t>
  </si>
  <si>
    <t>CliffsNotes RICA, 2nd Edition</t>
  </si>
  <si>
    <t>047058730X</t>
  </si>
  <si>
    <t>20.96 x 27.62 cm.</t>
  </si>
  <si>
    <t>Jerry Bobrow Ph.D.</t>
  </si>
  <si>
    <t>CliffsNotes RICA 2e includes subject reviews by domain, anaylses of question types, a vocabulary list, and two full-length practice tests with complete answers and explanations.</t>
  </si>
  <si>
    <t>Californias Reading Instruction Competence Assessment test (RICA) has changed, hence this new edition of CliffsNotes' RICA test-prep book. The RICA must be passed by all would-be California elementary school teachers and all would-be California special education teachers. This CliffsNotes test-prep book builds on the success that weve had with our RICA 1e book--and there's only one competitor currently in the market.</t>
  </si>
  <si>
    <t>http://www.wileyeurope.com/remtitle.cgi?047058730X</t>
  </si>
  <si>
    <t>9780470562130</t>
  </si>
  <si>
    <t>CliffsNotes AP U.S. Government and Politics with CD-ROM, 2nd Edition</t>
  </si>
  <si>
    <t>0470562137</t>
  </si>
  <si>
    <t>College Test Prep</t>
  </si>
  <si>
    <t>Paul Soifer</t>
  </si>
  <si>
    <t>Subject-review chapters.   Practice problems in every chapter.   Three full-length practice tests in the book; those three plus two more on the CD.   Glossary of important terms.   Constitution of the U.S.   Key Supreme Court decisions.</t>
  </si>
  <si>
    <t>With more practice tests than the current-selling edition, this AP U.S. Government and Politics test-prep book-with-CD-ROM addresses the needs of AP U.S. Government students by providing them with increased subect-review matter and more hands-on test practice.</t>
  </si>
  <si>
    <t>http://www.wileyeurope.com/remtitle.cgi?0470562137</t>
  </si>
  <si>
    <t>9780470551004</t>
  </si>
  <si>
    <t>CliffsNotes AP European History with CD-ROM, 2nd Edition</t>
  </si>
  <si>
    <t>0470551003</t>
  </si>
  <si>
    <t>Michael J. Romano</t>
  </si>
  <si>
    <t>Subject-review chapters.   Practice problems in every chapter.   Three full-length practice tests in the book; those three plus two more on the CD.</t>
  </si>
  <si>
    <t>CliffsNotes AP European History with CD-ROM addresses the needs of AP European History students by providing them with increased subect-review matter, chapter-level review questions, and hands-on test practice, both in the book and on the CD.</t>
  </si>
  <si>
    <t>http://www.wileyeurope.com/remtitle.cgi?0470551003</t>
  </si>
  <si>
    <t>9780470562161</t>
  </si>
  <si>
    <t>CliffsNotes Praxis II: Educational Leadership: Administration and Supervision (0410)</t>
  </si>
  <si>
    <t>0470562161</t>
  </si>
  <si>
    <t>Judy L. Paris</t>
  </si>
  <si>
    <t xml:space="preserve">    Overview of the test      Subject review chapters for every subject covered on the test      Two full-length practice tests with detailed explanations    </t>
  </si>
  <si>
    <t>Well over 18,000 Praxis II: Educational Leadership: Administration and Supervision (0410) exams have been administered since August 2006, and yet the direct competition for this Praxis II: Educational Leadership test prep book is incredibly limited and allows for another player like Cliffs to capitalize on creating a superior product that has better brand recognition.</t>
  </si>
  <si>
    <t>http://www.wileyeurope.com/remtitle.cgi?0470562161</t>
  </si>
  <si>
    <t>HUNGRY MINDS TRAVEL</t>
  </si>
  <si>
    <t>Frommers</t>
  </si>
  <si>
    <t>Frommer's Complete</t>
  </si>
  <si>
    <t>13.02 x 20.32 cm.</t>
  </si>
  <si>
    <t xml:space="preserve">New for 2010: a fresh, modern look showcases Frommers expert content. Our local author expertise, honest and unbiased reviews, and insider tips make us the most popular travel series in North America.  </t>
  </si>
  <si>
    <t>9780470615386</t>
  </si>
  <si>
    <t>800</t>
  </si>
  <si>
    <t>Frommer's England 2011</t>
  </si>
  <si>
    <t>0470615389</t>
  </si>
  <si>
    <t>Travel: Europe / Great Britain &amp; Ireland</t>
  </si>
  <si>
    <t>Darwin Porter</t>
  </si>
  <si>
    <t>Completely updated every year (unlike most of the competition), Frommer's England 2011 features gorgeous color  maps, a detachable foldout map of London, and details on all of the country's top cities, villages, gardens, countryside destinations, and more.   Frommer's England 2011 details the best overall travel experiences, from pub crawls to antique shopping to theater-going; the best of literary England (Stratford-upon-Avon, Jane Austen country, and more); the best ancient and Roman sites, including Roman baths and "Hadrian's Wall"; the best museums and galleries, from the Tate Modern to the National Museum of Wales; and the best hotels and restaurants in all price categories. You'll also find over 130 pages devoted to the best of London, including the best nearby driving tours and day trips by train.   It's all done with the trademark Frommer's attention to style, accuracy, and detail, including updated addresses and exact prices. Read an in-depth guide to England's art and architecture, and get the latest trip-planning advice on everything from bargain airfares to rail passes.</t>
  </si>
  <si>
    <t xml:space="preserve"> Normal 0 false false false EN-US X-NONE X-NONE            /* Style Definitions */       table.MsoNormalTable       {mso-style-name:"Table Normal";       mso-tstyle-rowband-size:0;       mso-tstyle-colband-size:0;       mso-style-noshow:yes;       mso-style-priority:99;       mso-style-qformat:yes;       mso-style-parent:"";       mso-padding-alt:0in 5.4pt 0in 5.4pt;       mso-para-margin:0in;       mso-para-margin-bottom:.0001pt;       mso-pagination:widow-orphan;       font-size:11.0pt;       font-family:"Calibri","sans-serif";       mso-ascii-font-family:Calibri;       mso-ascii-theme-font:minor-latin;       mso-fareast-font-family:"Times New Roman";       mso-fareast-theme-font:minor-fareast;       mso-hansi-font-family:Calibri;       mso-hansi-theme-font:minor-latin;       mso-bidi-font-family:"Times New Roman";       mso-bidi-theme-font:minor-bidi;}        New for 2010: a fresh, modern look showcases Frommer's expert content. Our local author expertise, honest and unbiased reviews, and insider tips make us the most popular travel series in North America.</t>
  </si>
  <si>
    <t>http://www.wileyeurope.com/remtitle.cgi?0470615389</t>
  </si>
  <si>
    <t>9780470614341</t>
  </si>
  <si>
    <t>704</t>
  </si>
  <si>
    <t>Frommer's New England, 15th Edition</t>
  </si>
  <si>
    <t>047061434X</t>
  </si>
  <si>
    <t>Travel: United States / Northeast</t>
  </si>
  <si>
    <t>Paul Karr</t>
  </si>
  <si>
    <t xml:space="preserve">  Our authors list the best places to see fall foliage, the best of small town New England, and the best destinations for antiquers.    Suggested itineraries run from the mountains ("Four Days Afoot in the White Mountains") to the cities ("Boston &amp; Farther Afield") to the shore ("Exploring the Maine Coast" and "A Week by the Sea for Families.")    From world-class orchestras to the straw-hat circuit, the authors point you to the best of the arts in New England (indoors and out).    </t>
  </si>
  <si>
    <t>http://www.wileyeurope.com/remtitle.cgi?047061434X</t>
  </si>
  <si>
    <t>9780470636138</t>
  </si>
  <si>
    <t>Frommer's Cruises and Ports of Call, 7th Edition</t>
  </si>
  <si>
    <t>0470636130</t>
  </si>
  <si>
    <t>Travel: Cruises</t>
  </si>
  <si>
    <t>Heidi Sarna</t>
  </si>
  <si>
    <t xml:space="preserve">Completely revised, Frommer's Cruises  mso-bidi-font-family: 'Courier New';"&gt;features photos of all the major ship classes that sail out of North American homeports.    ·         You'll also get up-to-the-minute coverage of all the lines servicing North America and the Caribbean, as well as in-depth ship coverage so you can choose the ship thats best for you.    ·         Our authors, longtime cruisers, hit all the major ports of call on the North American and Caribbean cruise routes, from Oahu and Vancouver to New York and St. Thomas. Their candid reviews will help you find the choices that suit your tastes and budget. </t>
  </si>
  <si>
    <t>Our local author expertise, honest and unbiased reviews, and insider tips make us the most popular travel series in North America.</t>
  </si>
  <si>
    <t>http://www.wileyeurope.com/remtitle.cgi?0470636130</t>
  </si>
  <si>
    <t>9780470632321</t>
  </si>
  <si>
    <t>1088</t>
  </si>
  <si>
    <t>Frommer's Europe, 11th Edition</t>
  </si>
  <si>
    <t>0470632321</t>
  </si>
  <si>
    <t>11</t>
  </si>
  <si>
    <t>Travel: Europe</t>
  </si>
  <si>
    <t xml:space="preserve">  Updated by a team of experts that includes the best-selling authors of our guides to Italy, France, the U.K., and more.    All you need to plan a trip to the following cities and regions: Vienna, Salzburg, Innsbruk  Brussels, Bruges  Prague, West Bohemia  Copenhagen (Denmark); London, Oxford, Stratford-upon-Avon, Salisbury (with Stonehenge)  Paris, The Loire Valley Châteaux, Provence  Berlin, Munich, the Bavarian Alps  Athens, The Northern Peloponnese, Delphi  Budapest  Dublin, Kerry, the Dingle Peninsula  Rome, Florence, Venice  Amsterdam , Delft  Oslo, Bergen  Lisbon  Edinburgh, Glasgow, Tayside  Madrid, Barcelona, Andalusia  Stockholm (Sweden); Geneva, Bern &amp; the Bernese Oberland (Switzerland).    </t>
  </si>
  <si>
    <t>http://www.wileyeurope.com/remtitle.cgi?0470632321</t>
  </si>
  <si>
    <t>9781905319190</t>
  </si>
  <si>
    <t>BSAVA Manual of Reproduction and Neonatology, 2nd Edition</t>
  </si>
  <si>
    <t>STMS - BSAVA</t>
  </si>
  <si>
    <t>1905319193</t>
  </si>
  <si>
    <t>BSAVA</t>
  </si>
  <si>
    <t>Veterinary Medicine - Dogs &amp; Cats</t>
  </si>
  <si>
    <t>Gary England</t>
  </si>
  <si>
    <t xml:space="preserve">Following the success of the first edition, this Manual has been completely updated and has been reorganized to be even more practical and user-friendly. It follows reproductive medicine from mating, through conception and birth, looking at problems such as infertility and dystocia along the way. Care of the neonate plus conditions that may affect new puppies and kittens are also included. New developments in drugs and in biotechnology are discussed. Full colour photographs and illustrations augment the text, which has been prepared by international contributors.  </t>
  </si>
  <si>
    <t>9780813818528</t>
  </si>
  <si>
    <t>Advances in the Canine Cranial Cruciate Ligament</t>
  </si>
  <si>
    <t>STMS AMES PROFESSIONAL</t>
  </si>
  <si>
    <t>0813818524</t>
  </si>
  <si>
    <t>AVS Advances in Veterinary Surgery</t>
  </si>
  <si>
    <t>Veterinary Surgery, Orthopedics &amp; Trauma</t>
  </si>
  <si>
    <t>Peter Muir</t>
  </si>
  <si>
    <t>Advances in the Canine Cranial Cruciate Ligament, the first book in the Advances in Veterinary Surgery series published in association with the ACVS Foundation, presents a state-of-the-art summary of current knowledge on cruciate rupture, one of the most important orthopaedic condition in dogs. Written by leading specialists and edited by a highly respected veterinary orthopaedic surgeon and researcher, the book takes a cross-disciplinary, evidence-based approach to the cruciate ligament. Covering etiopathogenesis of the arthropathy as well as management of affected dogs, Advances in the Canine Cranial Cruciate Ligament integrates up-to-date, reliable information into a single resource.   Encompassing all aspects of the canine cranial cruciate ligament, including its structure and function, etiopathogenesis, clinical features, surgical treatment, and medical management, the book provides the information necessary to accurately diagnose, treat, and manage cruciate rupture cases. An innovative section examines possible future advances in diagnostics and treatment options. Advances in the Canine Cranial Cruciate Ligament is a valuable reference for clinicians seeking the most current knowledge on this important condition.    </t>
  </si>
  <si>
    <t xml:space="preserve">A state-of-the-art summary presenting current knowledge on cruciate rupture, the most important orthopedic condition in dogs, using a multidisciplinary, evidence-based approach.  </t>
  </si>
  <si>
    <t>http://www.wileyeurope.com/remtitle.cgi?0813818524</t>
  </si>
  <si>
    <t>重复装帧</t>
  </si>
  <si>
    <t>Y</t>
  </si>
  <si>
    <t>无单卷信息</t>
  </si>
  <si>
    <r>
      <t>r</t>
    </r>
    <r>
      <rPr>
        <sz val="11"/>
        <color indexed="8"/>
        <rFont val="宋体"/>
        <family val="0"/>
      </rPr>
      <t xml:space="preserve">efer to </t>
    </r>
    <r>
      <rPr>
        <sz val="10"/>
        <rFont val="Arial"/>
        <family val="2"/>
      </rPr>
      <t>9780470689011</t>
    </r>
  </si>
  <si>
    <t>管理/领导力</t>
  </si>
  <si>
    <t>经管</t>
  </si>
  <si>
    <r>
      <t>r</t>
    </r>
    <r>
      <rPr>
        <sz val="11"/>
        <color indexed="8"/>
        <rFont val="宋体"/>
        <family val="0"/>
      </rPr>
      <t xml:space="preserve">efer to </t>
    </r>
    <r>
      <rPr>
        <sz val="10"/>
        <rFont val="Arial"/>
        <family val="2"/>
      </rPr>
      <t>9780470900321</t>
    </r>
  </si>
  <si>
    <t>组织发展</t>
  </si>
  <si>
    <r>
      <t>r</t>
    </r>
    <r>
      <rPr>
        <sz val="11"/>
        <color indexed="8"/>
        <rFont val="宋体"/>
        <family val="0"/>
      </rPr>
      <t xml:space="preserve">efer to </t>
    </r>
    <r>
      <rPr>
        <sz val="10"/>
        <rFont val="Arial"/>
        <family val="2"/>
      </rPr>
      <t>9780470880135</t>
    </r>
  </si>
  <si>
    <r>
      <t>r</t>
    </r>
    <r>
      <rPr>
        <sz val="11"/>
        <color indexed="8"/>
        <rFont val="宋体"/>
        <family val="0"/>
      </rPr>
      <t xml:space="preserve">efer to </t>
    </r>
    <r>
      <rPr>
        <sz val="10"/>
        <rFont val="Arial"/>
        <family val="2"/>
      </rPr>
      <t>9780470900482</t>
    </r>
  </si>
  <si>
    <t>http://www.wileyeurope.com/remtitle.cgi?047049428X</t>
  </si>
  <si>
    <t>Research at The Center for Creative Leadership (CCL) has shown that successful managers learn many of the skills that contribute to their success from their work assignments. The  Job Challenge Profile (JPC)--created at CCL by some of the top practitioners in the field--is a self assessment questionnaire designed to help you better understand and use your job assignments as opportunities for learning and growth. This newly revised and updated workbook will help you interpret your scores on the Job Challenge Profile, focus on the learning potential of your current job, and use job assignments for your ongoing development.</t>
  </si>
  <si>
    <t>Help Your Managers Tranform Challenge Into Opportunity       Youll use the feedback from the JCP to learn from:    Handling unfamiliar tasks  Driving workplace transformation  Seeking additional responsibilities  Dealing with external pressure  Managing group diversity . . . and much more!         Youll quickly be able to score and interpret the inventory using this practical Participant Workbook. With the aid of this action guide, youll determine what and how much you are learning, what parts of your job hold key challenges, and what strategies you might adopt to derive maximal learning from these experiences.         With the assistance of a world-renowned leadership authority, youll thrive on challenge and greatly enhance your job satisfaction!            </t>
  </si>
  <si>
    <t>J-B CCL (Center for Creative Leadership)</t>
  </si>
  <si>
    <t>56</t>
  </si>
  <si>
    <t>Job Challenge Profile: Learning from Work Experience, Participant Workbook Package  (Includes the Workbook and Self Instrument) Revised</t>
  </si>
  <si>
    <t>047049428X</t>
  </si>
  <si>
    <t>9780470494288</t>
  </si>
  <si>
    <t>Research at The Center for Creative Leadership (CCL) has shown that successful managers and leaders learn many of the skills that contribute to their success from their job assignments. The Job Challenge Profile (JPC)--created at CCL by some of the top practitioners in the field--is a self assessment questionnaire designed to help managers better understand and use their job assignments as opportunities for learning and growth.</t>
  </si>
  <si>
    <t>This Facilitators Guide Package, which includes a sample copy of the Assessment and Participants Workbook, details the essential assessment administration  procedures--including setup, scoring, debrief, and follow-up. .  It also provides you with PowerPoint online access to an electronic PowerPoint file that will be helpful when discussing the LTI in a group setting.   The guide includes:        An overview of the origins of the Job Challenge Profile  An understanding of the job component model on which the JPC is based  A review of how the questionnaire was developed and its psychometric properties  Guidelines for using the JPC in management development activities  A reading list for managers      </t>
  </si>
  <si>
    <t>72</t>
  </si>
  <si>
    <t>Job Challenge Profile: Learning from Work Experience, Facilitator's Guide Package (Includes Participant Workbook Pkg, and Facilitator's Guide) Revised</t>
  </si>
  <si>
    <t>0470494271</t>
  </si>
  <si>
    <t>9780470494271</t>
  </si>
  <si>
    <r>
      <t>r</t>
    </r>
    <r>
      <rPr>
        <sz val="11"/>
        <color indexed="8"/>
        <rFont val="宋体"/>
        <family val="0"/>
      </rPr>
      <t xml:space="preserve">efer to </t>
    </r>
    <r>
      <rPr>
        <sz val="10"/>
        <rFont val="Arial"/>
        <family val="2"/>
      </rPr>
      <t>9780470504642</t>
    </r>
  </si>
  <si>
    <t>网站链接</t>
  </si>
  <si>
    <t>书评</t>
  </si>
  <si>
    <t>读者对象</t>
  </si>
  <si>
    <t>卖点</t>
  </si>
  <si>
    <t>简介</t>
  </si>
  <si>
    <t>出版日期</t>
  </si>
  <si>
    <t>尺寸</t>
  </si>
  <si>
    <r>
      <rPr>
        <b/>
        <sz val="10"/>
        <rFont val="宋体"/>
        <family val="0"/>
      </rPr>
      <t>重量</t>
    </r>
    <r>
      <rPr>
        <b/>
        <sz val="10"/>
        <rFont val="Arial"/>
        <family val="2"/>
      </rPr>
      <t>(kgs)</t>
    </r>
  </si>
  <si>
    <t>产品类别</t>
  </si>
  <si>
    <t>丛书名</t>
  </si>
  <si>
    <t>版次</t>
  </si>
  <si>
    <t>子品牌</t>
  </si>
  <si>
    <t>产品线</t>
  </si>
  <si>
    <r>
      <rPr>
        <b/>
        <sz val="10"/>
        <rFont val="宋体"/>
        <family val="0"/>
      </rPr>
      <t>价格</t>
    </r>
    <r>
      <rPr>
        <b/>
        <sz val="10"/>
        <rFont val="Arial"/>
        <family val="2"/>
      </rPr>
      <t>(US$)</t>
    </r>
  </si>
  <si>
    <t>页码</t>
  </si>
  <si>
    <t>出版状态</t>
  </si>
  <si>
    <t>装帧</t>
  </si>
  <si>
    <t>作者</t>
  </si>
  <si>
    <t>书名</t>
  </si>
  <si>
    <r>
      <rPr>
        <b/>
        <sz val="10"/>
        <rFont val="宋体"/>
        <family val="0"/>
      </rPr>
      <t>中文学科细分</t>
    </r>
  </si>
  <si>
    <t>学科细分</t>
  </si>
  <si>
    <t>中文学科大类</t>
  </si>
  <si>
    <t>相关套书ISBN</t>
  </si>
  <si>
    <t>工艺系统工程学  7卷集（高价书）</t>
  </si>
  <si>
    <t>无机合成 第35卷</t>
  </si>
  <si>
    <t>Aperture 2 手册</t>
  </si>
  <si>
    <t>VSTO 傻瓜书</t>
  </si>
  <si>
    <t>Java 指南</t>
  </si>
  <si>
    <t>作为第二语言的宏观经济学</t>
  </si>
  <si>
    <t>马的骨病与医治</t>
  </si>
  <si>
    <t>宝石购买傻瓜书</t>
  </si>
  <si>
    <t>服装视觉自修教程</t>
  </si>
  <si>
    <t>小说人物：谱系学</t>
  </si>
  <si>
    <t>数据解读动手指南</t>
  </si>
  <si>
    <t>儿科血液学与肿瘤学</t>
  </si>
  <si>
    <t>低维固体</t>
  </si>
  <si>
    <t>哲学家约翰·斯图亚特·密尔</t>
  </si>
  <si>
    <t>罗尔斯</t>
  </si>
  <si>
    <t>艺术与群众</t>
  </si>
  <si>
    <t>为什么美国需要左派</t>
  </si>
  <si>
    <t>中文书名</t>
  </si>
  <si>
    <t>艺术历史与理论</t>
  </si>
  <si>
    <t>注册会计师/ 审查</t>
  </si>
  <si>
    <t>国际会计</t>
  </si>
  <si>
    <t>GAAP美国公认会计原则</t>
  </si>
  <si>
    <t>估价</t>
  </si>
  <si>
    <t>财务会计</t>
  </si>
  <si>
    <t>企业与管理会计</t>
  </si>
  <si>
    <t>鱼类和渔业</t>
  </si>
  <si>
    <t>综合与入门建筑学</t>
  </si>
  <si>
    <t>建筑设计</t>
  </si>
  <si>
    <t>规划</t>
  </si>
  <si>
    <t>室内设计</t>
  </si>
  <si>
    <t>景致设计</t>
  </si>
  <si>
    <t>综合与入门商业与管理</t>
  </si>
  <si>
    <t>物业及房地产</t>
  </si>
  <si>
    <t>商业自助类</t>
  </si>
  <si>
    <t>非营利机构</t>
  </si>
  <si>
    <t>商业与管理特别专题</t>
  </si>
  <si>
    <t>管理</t>
  </si>
  <si>
    <t>战略管理</t>
  </si>
  <si>
    <t>公共行政与管理</t>
  </si>
  <si>
    <t>商业技术</t>
  </si>
  <si>
    <t>小型商业与创业</t>
  </si>
  <si>
    <t>培训与人力资源开发/组织发展</t>
  </si>
  <si>
    <t>零售</t>
  </si>
  <si>
    <t>培训与人力资源开发/演讲技巧</t>
  </si>
  <si>
    <t>消费者行为</t>
  </si>
  <si>
    <t>组织行为学</t>
  </si>
  <si>
    <t>项目管理</t>
  </si>
  <si>
    <t>商业伦理学</t>
  </si>
  <si>
    <t>结构</t>
  </si>
  <si>
    <t>化学工程</t>
  </si>
  <si>
    <t>化工过程</t>
  </si>
  <si>
    <t>分析化学</t>
  </si>
  <si>
    <t>毒理学</t>
  </si>
  <si>
    <t>物理化学</t>
  </si>
  <si>
    <t>有机化学</t>
  </si>
  <si>
    <t>电池和燃料电池</t>
  </si>
  <si>
    <t>生物化学（化学生物学）</t>
  </si>
  <si>
    <t>无机化学</t>
  </si>
  <si>
    <t>光谱学</t>
  </si>
  <si>
    <t>生物技术（化学）</t>
  </si>
  <si>
    <t>工业化学</t>
  </si>
  <si>
    <t>药物研发</t>
  </si>
  <si>
    <t>图形设计软件（非microsoft ）</t>
  </si>
  <si>
    <t>其他软件（非Microsoft)</t>
  </si>
  <si>
    <t>操作系统/Linux和Unix</t>
  </si>
  <si>
    <t>计算机硬件/麦金塔</t>
  </si>
  <si>
    <t>互联网（普通）</t>
  </si>
  <si>
    <t>网站开发软件（非Microsoft)</t>
  </si>
  <si>
    <t>计算机特别专题</t>
  </si>
  <si>
    <t>办公生产力 - 微软 （普通和办公套件）</t>
  </si>
  <si>
    <t>操作系统/Macintosh</t>
  </si>
  <si>
    <t>计算机硬件 (普通）</t>
  </si>
  <si>
    <t>操作系统/Microsoft Windows</t>
  </si>
  <si>
    <t>新媒体</t>
  </si>
  <si>
    <t>媒体研究</t>
  </si>
  <si>
    <t>客户机/服务器技术</t>
  </si>
  <si>
    <t>数据库与数据仓库技术</t>
  </si>
  <si>
    <t>程序编制与软件开发</t>
  </si>
  <si>
    <t>互联网业务</t>
  </si>
  <si>
    <t>网站开发</t>
  </si>
  <si>
    <t>网站开发/HTML</t>
  </si>
  <si>
    <t>信息技术</t>
  </si>
  <si>
    <t>网络/安全</t>
  </si>
  <si>
    <t>对象技术－JAVA</t>
  </si>
  <si>
    <t>电影理论</t>
  </si>
  <si>
    <t>美国电影</t>
  </si>
  <si>
    <t>普通文化研究</t>
  </si>
  <si>
    <t>综合与入门经济学</t>
  </si>
  <si>
    <t>经济学理论</t>
  </si>
  <si>
    <t>学生服务及发展（高等教育）</t>
  </si>
  <si>
    <t>评估和研究（高等教育）</t>
  </si>
  <si>
    <t>模糊系统</t>
  </si>
  <si>
    <t>移动与无线通信</t>
  </si>
  <si>
    <t>控制系统技术</t>
  </si>
  <si>
    <t>系统工程与管理</t>
  </si>
  <si>
    <t>MEMS和纳米电子学</t>
  </si>
  <si>
    <t>数值方法及算法</t>
  </si>
  <si>
    <t>成像系统与技术</t>
  </si>
  <si>
    <t>信号处理</t>
  </si>
  <si>
    <t>马健康与营养</t>
  </si>
  <si>
    <t>沉积学和地层学</t>
  </si>
  <si>
    <t>地球物理学</t>
  </si>
  <si>
    <t>地质与地球物理</t>
  </si>
  <si>
    <t>综合和入门地球学</t>
  </si>
  <si>
    <t>综合与入门金融和投资</t>
  </si>
  <si>
    <t>机构与企业财务</t>
  </si>
  <si>
    <t>贸易</t>
  </si>
  <si>
    <t>个人财务</t>
  </si>
  <si>
    <t>投资证券</t>
  </si>
  <si>
    <t>金融和投资特别专题</t>
  </si>
  <si>
    <t>保险与风险管理</t>
  </si>
  <si>
    <t>俄罗斯文法与词典</t>
  </si>
  <si>
    <t>食品加工，生产与制造</t>
  </si>
  <si>
    <t>平面设计</t>
  </si>
  <si>
    <t>临床营养学</t>
  </si>
  <si>
    <t>综合公众健康</t>
  </si>
  <si>
    <t>消费者健康专题</t>
  </si>
  <si>
    <t>军事历史学</t>
  </si>
  <si>
    <t xml:space="preserve">美食厨艺 </t>
  </si>
  <si>
    <t>饮食及活动管理</t>
  </si>
  <si>
    <t xml:space="preserve">工业工程/项目管理 </t>
  </si>
  <si>
    <t>参考书，图谱与字典－国际学校适用</t>
  </si>
  <si>
    <t>高中课本</t>
  </si>
  <si>
    <t>健康与体育－国际学校适用</t>
  </si>
  <si>
    <t>烹饪</t>
  </si>
  <si>
    <t>工艺品嗜好</t>
  </si>
  <si>
    <t>音乐</t>
  </si>
  <si>
    <t>电视，电影与戏剧</t>
  </si>
  <si>
    <t>运动</t>
  </si>
  <si>
    <t>社会语言学</t>
  </si>
  <si>
    <t>进化生物学</t>
  </si>
  <si>
    <t>自然保护科学</t>
  </si>
  <si>
    <t>淡水生态</t>
  </si>
  <si>
    <t>生物化学</t>
  </si>
  <si>
    <t xml:space="preserve">小说 </t>
  </si>
  <si>
    <t>文学与文化理论</t>
  </si>
  <si>
    <t>代数</t>
  </si>
  <si>
    <t>数论</t>
  </si>
  <si>
    <t>内科</t>
  </si>
  <si>
    <t>心血管成像学</t>
  </si>
  <si>
    <t>神经学</t>
  </si>
  <si>
    <t>药理学和药物医学</t>
  </si>
  <si>
    <t>血液学</t>
  </si>
  <si>
    <t>精神病学</t>
  </si>
  <si>
    <t>妇产科</t>
  </si>
  <si>
    <t>儿科学</t>
  </si>
  <si>
    <t>制药学</t>
  </si>
  <si>
    <t>眼科学</t>
  </si>
  <si>
    <t>变态反应与临床免疫学</t>
  </si>
  <si>
    <t>输血</t>
  </si>
  <si>
    <t>呼吸医学</t>
  </si>
  <si>
    <t>外科和外科手术</t>
  </si>
  <si>
    <t>航空航天工程</t>
  </si>
  <si>
    <t>机械工程－设计</t>
  </si>
  <si>
    <t>综合和入门材料科学</t>
  </si>
  <si>
    <t>理论，建模与模拟</t>
  </si>
  <si>
    <t xml:space="preserve">临床专科 </t>
  </si>
  <si>
    <t>医疗保健物理</t>
  </si>
  <si>
    <t>物理学介绍</t>
  </si>
  <si>
    <t>物理特别话题</t>
  </si>
  <si>
    <t>哲学介绍</t>
  </si>
  <si>
    <t>文学哲学</t>
  </si>
  <si>
    <t>科学哲学</t>
  </si>
  <si>
    <t>政治经济哲学</t>
  </si>
  <si>
    <t>艺术哲学</t>
  </si>
  <si>
    <t>美国政治</t>
  </si>
  <si>
    <t>比较政治学</t>
  </si>
  <si>
    <t>政治制度</t>
  </si>
  <si>
    <t>战争与和平研究</t>
  </si>
  <si>
    <t>多样性文化及种族</t>
  </si>
  <si>
    <t>儿童和青少年临床心理学</t>
  </si>
  <si>
    <t>教育与学校心理学</t>
  </si>
  <si>
    <t>组织与工业心理学</t>
  </si>
  <si>
    <t>实践管理</t>
  </si>
  <si>
    <t>临床心理学</t>
  </si>
  <si>
    <t>心理评估</t>
  </si>
  <si>
    <t>记忆力</t>
  </si>
  <si>
    <t>认知神经心理学和认知神经科学</t>
  </si>
  <si>
    <t>高分子科技概述</t>
  </si>
  <si>
    <t>宗教与文化</t>
  </si>
  <si>
    <t>宗教，争点， 时事</t>
  </si>
  <si>
    <t>道德神学/基督教伦理</t>
  </si>
  <si>
    <t>参考书（一般）</t>
  </si>
  <si>
    <t>自助类特殊话题</t>
  </si>
  <si>
    <t>一般自助类</t>
  </si>
  <si>
    <t>文化社会学</t>
  </si>
  <si>
    <t>普通社会学</t>
  </si>
  <si>
    <t>社会政策和福利介绍</t>
  </si>
  <si>
    <t>统计学-文字与参考书</t>
  </si>
  <si>
    <t>金融，经管，经济学适用统计学</t>
  </si>
  <si>
    <t>一般备考类参考</t>
  </si>
  <si>
    <t>学院考试准备</t>
  </si>
  <si>
    <t>旅游：欧洲/大不列颠及爱尔兰</t>
  </si>
  <si>
    <t>旅游：美国/东北</t>
  </si>
  <si>
    <t>旅游：游轮</t>
  </si>
  <si>
    <t>旅游：欧洲</t>
  </si>
  <si>
    <t>兽医－狗和猫</t>
  </si>
  <si>
    <t>兽医外科，整形外科及创伤</t>
  </si>
  <si>
    <t>中文学科细分</t>
  </si>
  <si>
    <r>
      <t>A</t>
    </r>
    <r>
      <rPr>
        <sz val="10"/>
        <rFont val="Arial"/>
        <family val="2"/>
      </rPr>
      <t>A</t>
    </r>
  </si>
  <si>
    <r>
      <t>A</t>
    </r>
    <r>
      <rPr>
        <sz val="10"/>
        <rFont val="Arial"/>
        <family val="2"/>
      </rPr>
      <t>C</t>
    </r>
  </si>
  <si>
    <r>
      <t>A</t>
    </r>
    <r>
      <rPr>
        <sz val="10"/>
        <rFont val="Arial"/>
        <family val="2"/>
      </rPr>
      <t>Q</t>
    </r>
  </si>
  <si>
    <r>
      <t>A</t>
    </r>
    <r>
      <rPr>
        <sz val="10"/>
        <rFont val="Arial"/>
        <family val="2"/>
      </rPr>
      <t>R</t>
    </r>
  </si>
  <si>
    <r>
      <t>B</t>
    </r>
    <r>
      <rPr>
        <sz val="10"/>
        <rFont val="Arial"/>
        <family val="2"/>
      </rPr>
      <t>A</t>
    </r>
  </si>
  <si>
    <r>
      <t>C</t>
    </r>
    <r>
      <rPr>
        <sz val="10"/>
        <rFont val="Arial"/>
        <family val="2"/>
      </rPr>
      <t>E</t>
    </r>
  </si>
  <si>
    <r>
      <t>C</t>
    </r>
    <r>
      <rPr>
        <sz val="10"/>
        <rFont val="Arial"/>
        <family val="2"/>
      </rPr>
      <t>G</t>
    </r>
  </si>
  <si>
    <r>
      <t>C</t>
    </r>
    <r>
      <rPr>
        <sz val="10"/>
        <rFont val="Arial"/>
        <family val="2"/>
      </rPr>
      <t>H</t>
    </r>
  </si>
  <si>
    <r>
      <t>C</t>
    </r>
    <r>
      <rPr>
        <sz val="10"/>
        <rFont val="Arial"/>
        <family val="2"/>
      </rPr>
      <t>M</t>
    </r>
  </si>
  <si>
    <r>
      <t>C</t>
    </r>
    <r>
      <rPr>
        <sz val="10"/>
        <rFont val="Arial"/>
        <family val="2"/>
      </rPr>
      <t>O</t>
    </r>
  </si>
  <si>
    <r>
      <t>C</t>
    </r>
    <r>
      <rPr>
        <sz val="10"/>
        <rFont val="Arial"/>
        <family val="2"/>
      </rPr>
      <t>S</t>
    </r>
  </si>
  <si>
    <r>
      <t>C</t>
    </r>
    <r>
      <rPr>
        <sz val="10"/>
        <rFont val="Arial"/>
        <family val="2"/>
      </rPr>
      <t>U</t>
    </r>
  </si>
  <si>
    <r>
      <t>E</t>
    </r>
    <r>
      <rPr>
        <sz val="10"/>
        <rFont val="Arial"/>
        <family val="2"/>
      </rPr>
      <t>C</t>
    </r>
  </si>
  <si>
    <r>
      <t>E</t>
    </r>
    <r>
      <rPr>
        <sz val="10"/>
        <rFont val="Arial"/>
        <family val="2"/>
      </rPr>
      <t>D</t>
    </r>
  </si>
  <si>
    <r>
      <t>E</t>
    </r>
    <r>
      <rPr>
        <sz val="10"/>
        <rFont val="Arial"/>
        <family val="2"/>
      </rPr>
      <t>E</t>
    </r>
  </si>
  <si>
    <r>
      <t>E</t>
    </r>
    <r>
      <rPr>
        <sz val="10"/>
        <rFont val="Arial"/>
        <family val="2"/>
      </rPr>
      <t>Q</t>
    </r>
  </si>
  <si>
    <r>
      <t>E</t>
    </r>
    <r>
      <rPr>
        <sz val="10"/>
        <rFont val="Arial"/>
        <family val="2"/>
      </rPr>
      <t>S</t>
    </r>
  </si>
  <si>
    <r>
      <t>F</t>
    </r>
    <r>
      <rPr>
        <sz val="10"/>
        <rFont val="Arial"/>
        <family val="2"/>
      </rPr>
      <t>I</t>
    </r>
  </si>
  <si>
    <r>
      <t>F</t>
    </r>
    <r>
      <rPr>
        <sz val="10"/>
        <rFont val="Arial"/>
        <family val="2"/>
      </rPr>
      <t>L</t>
    </r>
  </si>
  <si>
    <r>
      <t>F</t>
    </r>
    <r>
      <rPr>
        <sz val="10"/>
        <rFont val="Arial"/>
        <family val="2"/>
      </rPr>
      <t>O</t>
    </r>
  </si>
  <si>
    <r>
      <t>G</t>
    </r>
    <r>
      <rPr>
        <sz val="10"/>
        <rFont val="Arial"/>
        <family val="2"/>
      </rPr>
      <t>D</t>
    </r>
  </si>
  <si>
    <t>GD</t>
  </si>
  <si>
    <r>
      <t>H</t>
    </r>
    <r>
      <rPr>
        <sz val="10"/>
        <rFont val="Arial"/>
        <family val="2"/>
      </rPr>
      <t>E</t>
    </r>
  </si>
  <si>
    <r>
      <t>H</t>
    </r>
    <r>
      <rPr>
        <sz val="10"/>
        <rFont val="Arial"/>
        <family val="2"/>
      </rPr>
      <t>I</t>
    </r>
  </si>
  <si>
    <r>
      <t>H</t>
    </r>
    <r>
      <rPr>
        <sz val="10"/>
        <rFont val="Arial"/>
        <family val="2"/>
      </rPr>
      <t>O</t>
    </r>
  </si>
  <si>
    <r>
      <t>I</t>
    </r>
    <r>
      <rPr>
        <sz val="10"/>
        <rFont val="Arial"/>
        <family val="2"/>
      </rPr>
      <t>E</t>
    </r>
  </si>
  <si>
    <r>
      <t>K</t>
    </r>
    <r>
      <rPr>
        <sz val="10"/>
        <rFont val="Arial"/>
        <family val="2"/>
      </rPr>
      <t>T</t>
    </r>
  </si>
  <si>
    <r>
      <t>L</t>
    </r>
    <r>
      <rPr>
        <sz val="10"/>
        <rFont val="Arial"/>
        <family val="2"/>
      </rPr>
      <t>F</t>
    </r>
  </si>
  <si>
    <r>
      <t>L</t>
    </r>
    <r>
      <rPr>
        <sz val="10"/>
        <rFont val="Arial"/>
        <family val="2"/>
      </rPr>
      <t>G</t>
    </r>
  </si>
  <si>
    <r>
      <t>L</t>
    </r>
    <r>
      <rPr>
        <sz val="10"/>
        <rFont val="Arial"/>
        <family val="2"/>
      </rPr>
      <t>S</t>
    </r>
  </si>
  <si>
    <r>
      <t>L</t>
    </r>
    <r>
      <rPr>
        <sz val="10"/>
        <rFont val="Arial"/>
        <family val="2"/>
      </rPr>
      <t>T</t>
    </r>
  </si>
  <si>
    <r>
      <t>M</t>
    </r>
    <r>
      <rPr>
        <sz val="10"/>
        <rFont val="Arial"/>
        <family val="2"/>
      </rPr>
      <t>A</t>
    </r>
  </si>
  <si>
    <r>
      <t>M</t>
    </r>
    <r>
      <rPr>
        <sz val="10"/>
        <rFont val="Arial"/>
        <family val="2"/>
      </rPr>
      <t>D</t>
    </r>
  </si>
  <si>
    <r>
      <t>M</t>
    </r>
    <r>
      <rPr>
        <sz val="10"/>
        <rFont val="Arial"/>
        <family val="2"/>
      </rPr>
      <t>E</t>
    </r>
  </si>
  <si>
    <r>
      <t>M</t>
    </r>
    <r>
      <rPr>
        <sz val="10"/>
        <rFont val="Arial"/>
        <family val="2"/>
      </rPr>
      <t>S</t>
    </r>
  </si>
  <si>
    <r>
      <t>N</t>
    </r>
    <r>
      <rPr>
        <sz val="10"/>
        <rFont val="Arial"/>
        <family val="2"/>
      </rPr>
      <t>U</t>
    </r>
  </si>
  <si>
    <r>
      <t>P</t>
    </r>
    <r>
      <rPr>
        <sz val="10"/>
        <rFont val="Arial"/>
        <family val="2"/>
      </rPr>
      <t>H</t>
    </r>
  </si>
  <si>
    <r>
      <t>P</t>
    </r>
    <r>
      <rPr>
        <sz val="10"/>
        <rFont val="Arial"/>
        <family val="2"/>
      </rPr>
      <t>L</t>
    </r>
  </si>
  <si>
    <r>
      <t>P</t>
    </r>
    <r>
      <rPr>
        <sz val="10"/>
        <rFont val="Arial"/>
        <family val="2"/>
      </rPr>
      <t>O</t>
    </r>
  </si>
  <si>
    <r>
      <t>P</t>
    </r>
    <r>
      <rPr>
        <sz val="10"/>
        <rFont val="Arial"/>
        <family val="2"/>
      </rPr>
      <t>S</t>
    </r>
  </si>
  <si>
    <t>PY</t>
  </si>
  <si>
    <r>
      <t>P</t>
    </r>
    <r>
      <rPr>
        <sz val="10"/>
        <rFont val="Arial"/>
        <family val="2"/>
      </rPr>
      <t>Y</t>
    </r>
  </si>
  <si>
    <r>
      <t>R</t>
    </r>
    <r>
      <rPr>
        <sz val="10"/>
        <rFont val="Arial"/>
        <family val="2"/>
      </rPr>
      <t>E</t>
    </r>
  </si>
  <si>
    <r>
      <t>R</t>
    </r>
    <r>
      <rPr>
        <sz val="10"/>
        <rFont val="Arial"/>
        <family val="2"/>
      </rPr>
      <t>F</t>
    </r>
  </si>
  <si>
    <r>
      <t>S</t>
    </r>
    <r>
      <rPr>
        <sz val="10"/>
        <rFont val="Arial"/>
        <family val="2"/>
      </rPr>
      <t>H</t>
    </r>
  </si>
  <si>
    <r>
      <t>S</t>
    </r>
    <r>
      <rPr>
        <sz val="10"/>
        <rFont val="Arial"/>
        <family val="2"/>
      </rPr>
      <t>O</t>
    </r>
  </si>
  <si>
    <r>
      <t>S</t>
    </r>
    <r>
      <rPr>
        <sz val="10"/>
        <rFont val="Arial"/>
        <family val="2"/>
      </rPr>
      <t>P</t>
    </r>
  </si>
  <si>
    <r>
      <t>S</t>
    </r>
    <r>
      <rPr>
        <sz val="10"/>
        <rFont val="Arial"/>
        <family val="2"/>
      </rPr>
      <t>T</t>
    </r>
  </si>
  <si>
    <r>
      <t>T</t>
    </r>
    <r>
      <rPr>
        <sz val="10"/>
        <rFont val="Arial"/>
        <family val="2"/>
      </rPr>
      <t>P</t>
    </r>
  </si>
  <si>
    <r>
      <t>T</t>
    </r>
    <r>
      <rPr>
        <sz val="10"/>
        <rFont val="Arial"/>
        <family val="2"/>
      </rPr>
      <t>R</t>
    </r>
  </si>
  <si>
    <r>
      <t>V</t>
    </r>
    <r>
      <rPr>
        <sz val="10"/>
        <rFont val="Arial"/>
        <family val="2"/>
      </rPr>
      <t>E</t>
    </r>
  </si>
  <si>
    <t>艺术</t>
  </si>
  <si>
    <t>会计</t>
  </si>
  <si>
    <t>水产养殖</t>
  </si>
  <si>
    <t>建筑</t>
  </si>
  <si>
    <t>经管</t>
  </si>
  <si>
    <t>土木工程</t>
  </si>
  <si>
    <t>化学化工</t>
  </si>
  <si>
    <t>计算机</t>
  </si>
  <si>
    <t>传媒</t>
  </si>
  <si>
    <t>文化研究</t>
  </si>
  <si>
    <t>经济学</t>
  </si>
  <si>
    <t>教育学</t>
  </si>
  <si>
    <t>电子电气工程</t>
  </si>
  <si>
    <t>动物医学</t>
  </si>
  <si>
    <t>地球科学</t>
  </si>
  <si>
    <t>金融</t>
  </si>
  <si>
    <t>外语</t>
  </si>
  <si>
    <t>食品</t>
  </si>
  <si>
    <t>图形设计</t>
  </si>
  <si>
    <t>公共健康</t>
  </si>
  <si>
    <t>历史</t>
  </si>
  <si>
    <t>酒店管理</t>
  </si>
  <si>
    <t>工业工程</t>
  </si>
  <si>
    <t>生活类</t>
  </si>
  <si>
    <t>语言和语言学</t>
  </si>
  <si>
    <t>生命科学</t>
  </si>
  <si>
    <t>文学</t>
  </si>
  <si>
    <t>数学</t>
  </si>
  <si>
    <t>医学</t>
  </si>
  <si>
    <t>机械工程</t>
  </si>
  <si>
    <t>材料科学</t>
  </si>
  <si>
    <t>护理学</t>
  </si>
  <si>
    <t>物理和天文</t>
  </si>
  <si>
    <t>哲学</t>
  </si>
  <si>
    <t>政治学</t>
  </si>
  <si>
    <t>心理学</t>
  </si>
  <si>
    <t>高分子</t>
  </si>
  <si>
    <t>宗教和信仰</t>
  </si>
  <si>
    <t>参考书</t>
  </si>
  <si>
    <t>自助类</t>
  </si>
  <si>
    <t>社会学</t>
  </si>
  <si>
    <t>社会政策及福利</t>
  </si>
  <si>
    <t>统计学</t>
  </si>
  <si>
    <t>备考类</t>
  </si>
  <si>
    <t>旅游</t>
  </si>
  <si>
    <t>是否套书</t>
  </si>
  <si>
    <t>重点推荐</t>
  </si>
  <si>
    <t>价格</t>
  </si>
  <si>
    <t>ISBN</t>
  </si>
  <si>
    <t>ISBN10</t>
  </si>
  <si>
    <t>Subject 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</si>
</sst>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m\ d\,\ yyyy"/>
    <numFmt numFmtId="177" formatCode="mmmm\ d"/>
    <numFmt numFmtId="178" formatCode="mmmm\ yyyy"/>
    <numFmt numFmtId="179" formatCode="mmmm"/>
    <numFmt numFmtId="180" formatCode="mmyyyy"/>
    <numFmt numFmtId="181" formatCode="dd\-mmm\-yy"/>
    <numFmt numFmtId="182" formatCode="yyyy&quot;年&quot;m&quot;月&quot;d&quot;日&quot;"/>
  </numFmts>
  <fonts count="43">
    <font>
      <sz val="10"/>
      <name val="Arial"/>
      <family val="2"/>
    </font>
    <font>
      <u val="single"/>
      <sz val="10"/>
      <color indexed="12"/>
      <name val="Arial"/>
      <family val="2"/>
    </font>
    <font>
      <b/>
      <sz val="10"/>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b/>
      <sz val="10"/>
      <name val="宋体"/>
      <family val="0"/>
    </font>
    <font>
      <sz val="9"/>
      <name val="宋体"/>
      <family val="0"/>
    </font>
    <font>
      <sz val="10"/>
      <color indexed="10"/>
      <name val="Arial"/>
      <family val="2"/>
    </font>
    <font>
      <b/>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Arial"/>
      <family val="2"/>
    </font>
    <font>
      <b/>
      <sz val="1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tint="-0.1499900072813034"/>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5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24" fillId="0" borderId="0">
      <alignment vertical="center"/>
      <protection/>
    </xf>
    <xf numFmtId="0" fontId="31" fillId="21" borderId="0" applyNumberFormat="0" applyBorder="0" applyAlignment="0" applyProtection="0"/>
    <xf numFmtId="0" fontId="32" fillId="0" borderId="4" applyNumberFormat="0" applyFill="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37">
    <xf numFmtId="0" fontId="0" fillId="0" borderId="0" xfId="0" applyAlignment="1">
      <alignment/>
    </xf>
    <xf numFmtId="0" fontId="1" fillId="0" borderId="0" xfId="0" applyFont="1" applyAlignment="1">
      <alignment/>
    </xf>
    <xf numFmtId="4" fontId="0" fillId="0" borderId="0" xfId="0" applyNumberFormat="1" applyAlignment="1">
      <alignment/>
    </xf>
    <xf numFmtId="14" fontId="0" fillId="0" borderId="0" xfId="0" applyNumberFormat="1" applyAlignment="1">
      <alignment/>
    </xf>
    <xf numFmtId="49" fontId="20" fillId="18" borderId="0" xfId="0" applyNumberFormat="1" applyFont="1" applyFill="1" applyAlignment="1">
      <alignment horizontal="center" vertical="center" wrapText="1"/>
    </xf>
    <xf numFmtId="4" fontId="0" fillId="0" borderId="0" xfId="0" applyNumberFormat="1" applyAlignment="1">
      <alignment/>
    </xf>
    <xf numFmtId="4" fontId="0" fillId="0" borderId="0" xfId="0" applyNumberFormat="1" applyFont="1" applyAlignment="1">
      <alignment/>
    </xf>
    <xf numFmtId="0" fontId="0" fillId="0" borderId="0" xfId="0" applyAlignment="1">
      <alignment vertical="center"/>
    </xf>
    <xf numFmtId="0" fontId="24" fillId="0" borderId="0" xfId="39">
      <alignment vertical="center"/>
      <protection/>
    </xf>
    <xf numFmtId="49" fontId="24" fillId="0" borderId="0" xfId="39" applyNumberFormat="1">
      <alignment vertical="center"/>
      <protection/>
    </xf>
    <xf numFmtId="49" fontId="24" fillId="0" borderId="0" xfId="39" applyNumberFormat="1" applyAlignment="1">
      <alignment vertical="center" wrapText="1"/>
      <protection/>
    </xf>
    <xf numFmtId="49" fontId="24" fillId="0" borderId="0" xfId="39" applyNumberFormat="1" applyFont="1">
      <alignment vertical="center"/>
      <protection/>
    </xf>
    <xf numFmtId="49" fontId="24" fillId="0" borderId="0" xfId="39" applyNumberFormat="1" applyFont="1" applyAlignment="1">
      <alignment wrapText="1"/>
      <protection/>
    </xf>
    <xf numFmtId="0" fontId="1" fillId="33" borderId="0" xfId="39" applyFont="1" applyFill="1" applyAlignment="1">
      <alignment/>
      <protection/>
    </xf>
    <xf numFmtId="4" fontId="24" fillId="33" borderId="0" xfId="39" applyNumberFormat="1" applyFill="1" applyAlignment="1">
      <alignment/>
      <protection/>
    </xf>
    <xf numFmtId="14" fontId="24" fillId="33" borderId="0" xfId="39" applyNumberFormat="1" applyFill="1" applyAlignment="1">
      <alignment/>
      <protection/>
    </xf>
    <xf numFmtId="0" fontId="24" fillId="33" borderId="0" xfId="39" applyFill="1">
      <alignment vertical="center"/>
      <protection/>
    </xf>
    <xf numFmtId="4" fontId="24" fillId="33" borderId="0" xfId="39" applyNumberFormat="1" applyFont="1" applyFill="1" applyAlignment="1">
      <alignment/>
      <protection/>
    </xf>
    <xf numFmtId="0" fontId="24" fillId="33" borderId="0" xfId="39" applyFill="1" applyAlignment="1">
      <alignment wrapText="1"/>
      <protection/>
    </xf>
    <xf numFmtId="0" fontId="24" fillId="33" borderId="0" xfId="39" applyFill="1" applyAlignment="1">
      <alignment/>
      <protection/>
    </xf>
    <xf numFmtId="49" fontId="24" fillId="33" borderId="0" xfId="39" applyNumberFormat="1" applyFont="1" applyFill="1" applyAlignment="1">
      <alignment wrapText="1"/>
      <protection/>
    </xf>
    <xf numFmtId="0" fontId="1" fillId="0" borderId="0" xfId="39" applyFont="1" applyAlignment="1">
      <alignment/>
      <protection/>
    </xf>
    <xf numFmtId="4" fontId="24" fillId="0" borderId="0" xfId="39" applyNumberFormat="1" applyAlignment="1">
      <alignment/>
      <protection/>
    </xf>
    <xf numFmtId="14" fontId="24" fillId="0" borderId="0" xfId="39" applyNumberFormat="1" applyAlignment="1">
      <alignment/>
      <protection/>
    </xf>
    <xf numFmtId="4" fontId="24" fillId="0" borderId="0" xfId="39" applyNumberFormat="1" applyFont="1" applyAlignment="1">
      <alignment/>
      <protection/>
    </xf>
    <xf numFmtId="0" fontId="24" fillId="0" borderId="0" xfId="39" applyAlignment="1">
      <alignment wrapText="1"/>
      <protection/>
    </xf>
    <xf numFmtId="49" fontId="24" fillId="0" borderId="0" xfId="39" applyNumberFormat="1" applyFont="1" applyAlignment="1">
      <alignment wrapText="1"/>
      <protection/>
    </xf>
    <xf numFmtId="0" fontId="24" fillId="0" borderId="0" xfId="39" applyFill="1">
      <alignment vertical="center"/>
      <protection/>
    </xf>
    <xf numFmtId="0" fontId="24" fillId="0" borderId="0" xfId="39" applyAlignment="1">
      <alignment/>
      <protection/>
    </xf>
    <xf numFmtId="0" fontId="20" fillId="18" borderId="0" xfId="39" applyFont="1" applyFill="1" applyAlignment="1">
      <alignment horizontal="center" wrapText="1"/>
      <protection/>
    </xf>
    <xf numFmtId="14" fontId="20" fillId="18" borderId="0" xfId="39" applyNumberFormat="1" applyFont="1" applyFill="1" applyAlignment="1">
      <alignment horizontal="center" wrapText="1"/>
      <protection/>
    </xf>
    <xf numFmtId="0" fontId="2" fillId="18" borderId="0" xfId="39" applyFont="1" applyFill="1" applyAlignment="1">
      <alignment horizontal="center" wrapText="1"/>
      <protection/>
    </xf>
    <xf numFmtId="49" fontId="32" fillId="18" borderId="0" xfId="39" applyNumberFormat="1" applyFont="1" applyFill="1" applyAlignment="1">
      <alignment horizontal="center" vertical="center" wrapText="1"/>
      <protection/>
    </xf>
    <xf numFmtId="4" fontId="0" fillId="0" borderId="0" xfId="0" applyNumberFormat="1" applyFont="1" applyAlignment="1">
      <alignment/>
    </xf>
    <xf numFmtId="0" fontId="0" fillId="0" borderId="0" xfId="0" applyFont="1" applyAlignment="1">
      <alignment/>
    </xf>
    <xf numFmtId="0" fontId="41" fillId="0" borderId="0" xfId="0" applyFont="1" applyAlignment="1">
      <alignment horizontal="center"/>
    </xf>
    <xf numFmtId="49" fontId="42" fillId="18" borderId="0" xfId="0" applyNumberFormat="1" applyFont="1" applyFill="1" applyAlignment="1">
      <alignment horizontal="center" vertical="center" wrapText="1"/>
    </xf>
  </cellXfs>
  <cellStyles count="4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标题" xfId="33"/>
    <cellStyle name="标题 1" xfId="34"/>
    <cellStyle name="标题 2" xfId="35"/>
    <cellStyle name="标题 3" xfId="36"/>
    <cellStyle name="标题 4" xfId="37"/>
    <cellStyle name="差" xfId="38"/>
    <cellStyle name="常规 2" xfId="39"/>
    <cellStyle name="好" xfId="40"/>
    <cellStyle name="汇总" xfId="41"/>
    <cellStyle name="计算" xfId="42"/>
    <cellStyle name="检查单元格" xfId="43"/>
    <cellStyle name="解释性文本" xfId="44"/>
    <cellStyle name="警告文本" xfId="45"/>
    <cellStyle name="链接单元格" xfId="46"/>
    <cellStyle name="强调文字颜色 1" xfId="47"/>
    <cellStyle name="强调文字颜色 2" xfId="48"/>
    <cellStyle name="强调文字颜色 3" xfId="49"/>
    <cellStyle name="强调文字颜色 4" xfId="50"/>
    <cellStyle name="强调文字颜色 5" xfId="51"/>
    <cellStyle name="强调文字颜色 6" xfId="52"/>
    <cellStyle name="适中" xfId="53"/>
    <cellStyle name="输出" xfId="54"/>
    <cellStyle name="输入" xfId="55"/>
    <cellStyle name="注释" xfId="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ileyeurope.com/remtitle.cgi?1444333607" TargetMode="External" /><Relationship Id="rId2" Type="http://schemas.openxmlformats.org/officeDocument/2006/relationships/hyperlink" Target="http://www.wileyeurope.com/remtitle.cgi?0470554363" TargetMode="External" /><Relationship Id="rId3" Type="http://schemas.openxmlformats.org/officeDocument/2006/relationships/hyperlink" Target="http://www.wileyeurope.com/remtitle.cgi?0470554371" TargetMode="External" /><Relationship Id="rId4" Type="http://schemas.openxmlformats.org/officeDocument/2006/relationships/hyperlink" Target="http://www.wileyeurope.com/remtitle.cgi?0470633662" TargetMode="External" /><Relationship Id="rId5" Type="http://schemas.openxmlformats.org/officeDocument/2006/relationships/hyperlink" Target="http://www.wileyeurope.com/remtitle.cgi?0470554355" TargetMode="External" /><Relationship Id="rId6" Type="http://schemas.openxmlformats.org/officeDocument/2006/relationships/hyperlink" Target="http://www.wileyeurope.com/remtitle.cgi?047055438X" TargetMode="External" /><Relationship Id="rId7" Type="http://schemas.openxmlformats.org/officeDocument/2006/relationships/hyperlink" Target="http://www.wileyeurope.com/remtitle.cgi?0470554398" TargetMode="External" /><Relationship Id="rId8" Type="http://schemas.openxmlformats.org/officeDocument/2006/relationships/hyperlink" Target="http://www.wileyeurope.com/remtitle.cgi?0470647914" TargetMode="External" /><Relationship Id="rId9" Type="http://schemas.openxmlformats.org/officeDocument/2006/relationships/hyperlink" Target="http://www.wileyeurope.com/remtitle.cgi?0470614714" TargetMode="External" /><Relationship Id="rId10" Type="http://schemas.openxmlformats.org/officeDocument/2006/relationships/hyperlink" Target="http://www.wileyeurope.com/remtitle.cgi?0470382546" TargetMode="External" /><Relationship Id="rId11" Type="http://schemas.openxmlformats.org/officeDocument/2006/relationships/hyperlink" Target="http://www.wileyeurope.com/remtitle.cgi?0470554347" TargetMode="External" /><Relationship Id="rId12" Type="http://schemas.openxmlformats.org/officeDocument/2006/relationships/hyperlink" Target="http://www.wileyeurope.com/remtitle.cgi?0470476052" TargetMode="External" /><Relationship Id="rId13" Type="http://schemas.openxmlformats.org/officeDocument/2006/relationships/hyperlink" Target="http://www.wileyeurope.com/remtitle.cgi?0470643331" TargetMode="External" /><Relationship Id="rId14" Type="http://schemas.openxmlformats.org/officeDocument/2006/relationships/hyperlink" Target="http://www.wileyeurope.com/remtitle.cgi?0470688319" TargetMode="External" /><Relationship Id="rId15" Type="http://schemas.openxmlformats.org/officeDocument/2006/relationships/hyperlink" Target="http://www.wileyeurope.com/remtitle.cgi?1405192976" TargetMode="External" /><Relationship Id="rId16" Type="http://schemas.openxmlformats.org/officeDocument/2006/relationships/hyperlink" Target="http://www.wileyeurope.com/remtitle.cgi?0470744987" TargetMode="External" /><Relationship Id="rId17" Type="http://schemas.openxmlformats.org/officeDocument/2006/relationships/hyperlink" Target="http://www.wileyeurope.com/remtitle.cgi?0470289104" TargetMode="External" /><Relationship Id="rId18" Type="http://schemas.openxmlformats.org/officeDocument/2006/relationships/hyperlink" Target="http://www.wileyeurope.com/remtitle.cgi?0470398248" TargetMode="External" /><Relationship Id="rId19" Type="http://schemas.openxmlformats.org/officeDocument/2006/relationships/hyperlink" Target="http://www.wileyeurope.com/remtitle.cgi?0470408162" TargetMode="External" /><Relationship Id="rId20" Type="http://schemas.openxmlformats.org/officeDocument/2006/relationships/hyperlink" Target="http://www.wileyeurope.com/remtitle.cgi?0470278366" TargetMode="External" /><Relationship Id="rId21" Type="http://schemas.openxmlformats.org/officeDocument/2006/relationships/hyperlink" Target="http://www.wileyeurope.com/remtitle.cgi?0470463341" TargetMode="External" /><Relationship Id="rId22" Type="http://schemas.openxmlformats.org/officeDocument/2006/relationships/hyperlink" Target="http://www.wileyeurope.com/remtitle.cgi?0470614501" TargetMode="External" /><Relationship Id="rId23" Type="http://schemas.openxmlformats.org/officeDocument/2006/relationships/hyperlink" Target="http://www.wileyeurope.com/remtitle.cgi?1405147148" TargetMode="External" /><Relationship Id="rId24" Type="http://schemas.openxmlformats.org/officeDocument/2006/relationships/hyperlink" Target="http://www.wileyeurope.com/remtitle.cgi?0470463368" TargetMode="External" /><Relationship Id="rId25" Type="http://schemas.openxmlformats.org/officeDocument/2006/relationships/hyperlink" Target="http://www.wileyeurope.com/remtitle.cgi?0470588055" TargetMode="External" /><Relationship Id="rId26" Type="http://schemas.openxmlformats.org/officeDocument/2006/relationships/hyperlink" Target="http://www.wileyeurope.com/remtitle.cgi?0470504641" TargetMode="External" /><Relationship Id="rId27" Type="http://schemas.openxmlformats.org/officeDocument/2006/relationships/hyperlink" Target="http://www.wileyeurope.com/remtitle.cgi?0470543949" TargetMode="External" /><Relationship Id="rId28" Type="http://schemas.openxmlformats.org/officeDocument/2006/relationships/hyperlink" Target="http://www.wileyeurope.com/remtitle.cgi?0470827157" TargetMode="External" /><Relationship Id="rId29" Type="http://schemas.openxmlformats.org/officeDocument/2006/relationships/hyperlink" Target="http://www.wileyeurope.com/remtitle.cgi?0470598883" TargetMode="External" /><Relationship Id="rId30" Type="http://schemas.openxmlformats.org/officeDocument/2006/relationships/hyperlink" Target="http://www.wileyeurope.com/remtitle.cgi?1907312404" TargetMode="External" /><Relationship Id="rId31" Type="http://schemas.openxmlformats.org/officeDocument/2006/relationships/hyperlink" Target="http://www.wileyeurope.com/remtitle.cgi?0470460660" TargetMode="External" /><Relationship Id="rId32" Type="http://schemas.openxmlformats.org/officeDocument/2006/relationships/hyperlink" Target="http://www.wileyeurope.com/remtitle.cgi?0470648066" TargetMode="External" /><Relationship Id="rId33" Type="http://schemas.openxmlformats.org/officeDocument/2006/relationships/hyperlink" Target="http://www.wileyeurope.com/remtitle.cgi?0470621672" TargetMode="External" /><Relationship Id="rId34" Type="http://schemas.openxmlformats.org/officeDocument/2006/relationships/hyperlink" Target="http://www.wileyeurope.com/remtitle.cgi?0470635525" TargetMode="External" /><Relationship Id="rId35" Type="http://schemas.openxmlformats.org/officeDocument/2006/relationships/hyperlink" Target="http://www.wileyeurope.com/remtitle.cgi?0470484047" TargetMode="External" /><Relationship Id="rId36" Type="http://schemas.openxmlformats.org/officeDocument/2006/relationships/hyperlink" Target="http://www.wileyeurope.com/remtitle.cgi?0470874430" TargetMode="External" /><Relationship Id="rId37" Type="http://schemas.openxmlformats.org/officeDocument/2006/relationships/hyperlink" Target="http://www.wileyeurope.com/remtitle.cgi?0470596309" TargetMode="External" /><Relationship Id="rId38" Type="http://schemas.openxmlformats.org/officeDocument/2006/relationships/hyperlink" Target="http://www.wileyeurope.com/remtitle.cgi?0470972394" TargetMode="External" /><Relationship Id="rId39" Type="http://schemas.openxmlformats.org/officeDocument/2006/relationships/hyperlink" Target="http://www.wileyeurope.com/remtitle.cgi?047063796X" TargetMode="External" /><Relationship Id="rId40" Type="http://schemas.openxmlformats.org/officeDocument/2006/relationships/hyperlink" Target="http://www.wileyeurope.com/remtitle.cgi?0470587520" TargetMode="External" /><Relationship Id="rId41" Type="http://schemas.openxmlformats.org/officeDocument/2006/relationships/hyperlink" Target="http://www.wileyeurope.com/remtitle.cgi?0470874376" TargetMode="External" /><Relationship Id="rId42" Type="http://schemas.openxmlformats.org/officeDocument/2006/relationships/hyperlink" Target="http://www.wileyeurope.com/remtitle.cgi?0470889705" TargetMode="External" /><Relationship Id="rId43" Type="http://schemas.openxmlformats.org/officeDocument/2006/relationships/hyperlink" Target="http://www.wileyeurope.com/remtitle.cgi?0470632011" TargetMode="External" /><Relationship Id="rId44" Type="http://schemas.openxmlformats.org/officeDocument/2006/relationships/hyperlink" Target="http://www.wileyeurope.com/remtitle.cgi?0470768673" TargetMode="External" /><Relationship Id="rId45" Type="http://schemas.openxmlformats.org/officeDocument/2006/relationships/hyperlink" Target="http://www.wileyeurope.com/remtitle.cgi?0470523115" TargetMode="External" /><Relationship Id="rId46" Type="http://schemas.openxmlformats.org/officeDocument/2006/relationships/hyperlink" Target="http://www.wileyeurope.com/remtitle.cgi?0470679409" TargetMode="External" /><Relationship Id="rId47" Type="http://schemas.openxmlformats.org/officeDocument/2006/relationships/hyperlink" Target="http://www.wileyeurope.com/remtitle.cgi?0470573945" TargetMode="External" /><Relationship Id="rId48" Type="http://schemas.openxmlformats.org/officeDocument/2006/relationships/hyperlink" Target="http://www.wileyeurope.com/remtitle.cgi?0470824654" TargetMode="External" /><Relationship Id="rId49" Type="http://schemas.openxmlformats.org/officeDocument/2006/relationships/hyperlink" Target="http://www.wileyeurope.com/remtitle.cgi?0470623845" TargetMode="External" /><Relationship Id="rId50" Type="http://schemas.openxmlformats.org/officeDocument/2006/relationships/hyperlink" Target="http://www.wileyeurope.com/remtitle.cgi?0470648082" TargetMode="External" /><Relationship Id="rId51" Type="http://schemas.openxmlformats.org/officeDocument/2006/relationships/hyperlink" Target="http://www.wileyeurope.com/remtitle.cgi?0470585781" TargetMode="External" /><Relationship Id="rId52" Type="http://schemas.openxmlformats.org/officeDocument/2006/relationships/hyperlink" Target="http://www.wileyeurope.com/remtitle.cgi?0470711191" TargetMode="External" /><Relationship Id="rId53" Type="http://schemas.openxmlformats.org/officeDocument/2006/relationships/hyperlink" Target="http://www.wileyeurope.com/remtitle.cgi?047068853X" TargetMode="External" /><Relationship Id="rId54" Type="http://schemas.openxmlformats.org/officeDocument/2006/relationships/hyperlink" Target="http://www.wileyeurope.com/remtitle.cgi?047063149X" TargetMode="External" /><Relationship Id="rId55" Type="http://schemas.openxmlformats.org/officeDocument/2006/relationships/hyperlink" Target="http://www.wileyeurope.com/remtitle.cgi?0470532963" TargetMode="External" /><Relationship Id="rId56" Type="http://schemas.openxmlformats.org/officeDocument/2006/relationships/hyperlink" Target="http://www.wileyeurope.com/remtitle.cgi?0470462450" TargetMode="External" /><Relationship Id="rId57" Type="http://schemas.openxmlformats.org/officeDocument/2006/relationships/hyperlink" Target="http://www.wileyeurope.com/remtitle.cgi?0470872527" TargetMode="External" /><Relationship Id="rId58" Type="http://schemas.openxmlformats.org/officeDocument/2006/relationships/hyperlink" Target="http://www.wileyeurope.com/remtitle.cgi?0470587946" TargetMode="External" /><Relationship Id="rId59" Type="http://schemas.openxmlformats.org/officeDocument/2006/relationships/hyperlink" Target="http://www.wileyeurope.com/remtitle.cgi?3527316841" TargetMode="External" /><Relationship Id="rId60" Type="http://schemas.openxmlformats.org/officeDocument/2006/relationships/hyperlink" Target="http://www.wileyeurope.com/remtitle.cgi?3527316965" TargetMode="External" /><Relationship Id="rId61" Type="http://schemas.openxmlformats.org/officeDocument/2006/relationships/hyperlink" Target="http://www.wileyeurope.com/remtitle.cgi?3527326596" TargetMode="External" /><Relationship Id="rId62" Type="http://schemas.openxmlformats.org/officeDocument/2006/relationships/hyperlink" Target="http://www.wileyeurope.com/remtitle.cgi?0470885726" TargetMode="External" /><Relationship Id="rId63" Type="http://schemas.openxmlformats.org/officeDocument/2006/relationships/hyperlink" Target="http://www.wileyeurope.com/remtitle.cgi?0470546018" TargetMode="External" /><Relationship Id="rId64" Type="http://schemas.openxmlformats.org/officeDocument/2006/relationships/hyperlink" Target="http://www.wileyeurope.com/remtitle.cgi?0470121947" TargetMode="External" /><Relationship Id="rId65" Type="http://schemas.openxmlformats.org/officeDocument/2006/relationships/hyperlink" Target="http://www.wileyeurope.com/remtitle.cgi?0470410302" TargetMode="External" /><Relationship Id="rId66" Type="http://schemas.openxmlformats.org/officeDocument/2006/relationships/hyperlink" Target="http://www.wileyeurope.com/remtitle.cgi?3527326898" TargetMode="External" /><Relationship Id="rId67" Type="http://schemas.openxmlformats.org/officeDocument/2006/relationships/hyperlink" Target="http://www.wileyeurope.com/remtitle.cgi?3527324283" TargetMode="External" /><Relationship Id="rId68" Type="http://schemas.openxmlformats.org/officeDocument/2006/relationships/hyperlink" Target="http://www.wileyeurope.com/remtitle.cgi?0470625910" TargetMode="External" /><Relationship Id="rId69" Type="http://schemas.openxmlformats.org/officeDocument/2006/relationships/hyperlink" Target="http://www.wileyeurope.com/remtitle.cgi?0470749865" TargetMode="External" /><Relationship Id="rId70" Type="http://schemas.openxmlformats.org/officeDocument/2006/relationships/hyperlink" Target="http://www.wileyeurope.com/remtitle.cgi?0470777788" TargetMode="External" /><Relationship Id="rId71" Type="http://schemas.openxmlformats.org/officeDocument/2006/relationships/hyperlink" Target="http://www.wileyeurope.com/remtitle.cgi?0471682551" TargetMode="External" /><Relationship Id="rId72" Type="http://schemas.openxmlformats.org/officeDocument/2006/relationships/hyperlink" Target="http://www.wileyeurope.com/remtitle.cgi?3527409009" TargetMode="External" /><Relationship Id="rId73" Type="http://schemas.openxmlformats.org/officeDocument/2006/relationships/hyperlink" Target="http://www.wileyeurope.com/remtitle.cgi?352731766X" TargetMode="External" /><Relationship Id="rId74" Type="http://schemas.openxmlformats.org/officeDocument/2006/relationships/hyperlink" Target="http://www.wileyeurope.com/remtitle.cgi?0470099348" TargetMode="External" /><Relationship Id="rId75" Type="http://schemas.openxmlformats.org/officeDocument/2006/relationships/hyperlink" Target="http://www.wileyeurope.com/remtitle.cgi?0470293411" TargetMode="External" /><Relationship Id="rId76" Type="http://schemas.openxmlformats.org/officeDocument/2006/relationships/hyperlink" Target="http://www.wileyeurope.com/remtitle.cgi?0470712384" TargetMode="External" /><Relationship Id="rId77" Type="http://schemas.openxmlformats.org/officeDocument/2006/relationships/hyperlink" Target="http://www.wileyeurope.com/remtitle.cgi?0470626372" TargetMode="External" /><Relationship Id="rId78" Type="http://schemas.openxmlformats.org/officeDocument/2006/relationships/hyperlink" Target="http://www.wileyeurope.com/remtitle.cgi?047038672X" TargetMode="External" /><Relationship Id="rId79" Type="http://schemas.openxmlformats.org/officeDocument/2006/relationships/hyperlink" Target="http://www.wileyeurope.com/remtitle.cgi?0470770198" TargetMode="External" /><Relationship Id="rId80" Type="http://schemas.openxmlformats.org/officeDocument/2006/relationships/hyperlink" Target="http://www.wileyeurope.com/remtitle.cgi?0470888482" TargetMode="External" /><Relationship Id="rId81" Type="http://schemas.openxmlformats.org/officeDocument/2006/relationships/hyperlink" Target="http://www.wileyeurope.com/remtitle.cgi?0470599103" TargetMode="External" /><Relationship Id="rId82" Type="http://schemas.openxmlformats.org/officeDocument/2006/relationships/hyperlink" Target="http://www.wileyeurope.com/remtitle.cgi?0470642041" TargetMode="External" /><Relationship Id="rId83" Type="http://schemas.openxmlformats.org/officeDocument/2006/relationships/hyperlink" Target="http://www.wileyeurope.com/remtitle.cgi?0470769181" TargetMode="External" /><Relationship Id="rId84" Type="http://schemas.openxmlformats.org/officeDocument/2006/relationships/hyperlink" Target="http://www.wileyeurope.com/remtitle.cgi?0470878045" TargetMode="External" /><Relationship Id="rId85" Type="http://schemas.openxmlformats.org/officeDocument/2006/relationships/hyperlink" Target="http://www.wileyeurope.com/remtitle.cgi?0470530308" TargetMode="External" /><Relationship Id="rId86" Type="http://schemas.openxmlformats.org/officeDocument/2006/relationships/hyperlink" Target="http://www.wileyeurope.com/remtitle.cgi?0470607254" TargetMode="External" /><Relationship Id="rId87" Type="http://schemas.openxmlformats.org/officeDocument/2006/relationships/hyperlink" Target="http://www.wileyeurope.com/remtitle.cgi?0470046473" TargetMode="External" /><Relationship Id="rId88" Type="http://schemas.openxmlformats.org/officeDocument/2006/relationships/hyperlink" Target="http://www.wileyeurope.com/remtitle.cgi?0470495898" TargetMode="External" /><Relationship Id="rId89" Type="http://schemas.openxmlformats.org/officeDocument/2006/relationships/hyperlink" Target="http://www.wileyeurope.com/remtitle.cgi?0470609907" TargetMode="External" /><Relationship Id="rId90" Type="http://schemas.openxmlformats.org/officeDocument/2006/relationships/hyperlink" Target="http://www.wileyeurope.com/remtitle.cgi?0470879963" TargetMode="External" /><Relationship Id="rId91" Type="http://schemas.openxmlformats.org/officeDocument/2006/relationships/hyperlink" Target="http://www.wileyeurope.com/remtitle.cgi?0470650478" TargetMode="External" /><Relationship Id="rId92" Type="http://schemas.openxmlformats.org/officeDocument/2006/relationships/hyperlink" Target="http://www.wileyeurope.com/remtitle.cgi?0470584688" TargetMode="External" /><Relationship Id="rId93" Type="http://schemas.openxmlformats.org/officeDocument/2006/relationships/hyperlink" Target="http://www.wileyeurope.com/remtitle.cgi?1405173696" TargetMode="External" /><Relationship Id="rId94" Type="http://schemas.openxmlformats.org/officeDocument/2006/relationships/hyperlink" Target="http://www.wileyeurope.com/remtitle.cgi?0470591676" TargetMode="External" /><Relationship Id="rId95" Type="http://schemas.openxmlformats.org/officeDocument/2006/relationships/hyperlink" Target="http://www.wileyeurope.com/remtitle.cgi?0470904321" TargetMode="External" /><Relationship Id="rId96" Type="http://schemas.openxmlformats.org/officeDocument/2006/relationships/hyperlink" Target="http://www.wileyeurope.com/remtitle.cgi?0470591684" TargetMode="External" /><Relationship Id="rId97" Type="http://schemas.openxmlformats.org/officeDocument/2006/relationships/hyperlink" Target="http://www.wileyeurope.com/remtitle.cgi?0470661070" TargetMode="External" /><Relationship Id="rId98" Type="http://schemas.openxmlformats.org/officeDocument/2006/relationships/hyperlink" Target="http://www.wileyeurope.com/remtitle.cgi?0470634030" TargetMode="External" /><Relationship Id="rId99" Type="http://schemas.openxmlformats.org/officeDocument/2006/relationships/hyperlink" Target="http://www.wileyeurope.com/remtitle.cgi?0470641649" TargetMode="External" /><Relationship Id="rId100" Type="http://schemas.openxmlformats.org/officeDocument/2006/relationships/hyperlink" Target="http://www.wileyeurope.com/remtitle.cgi?0470643161" TargetMode="External" /><Relationship Id="rId101" Type="http://schemas.openxmlformats.org/officeDocument/2006/relationships/hyperlink" Target="http://www.wileyeurope.com/remtitle.cgi?0470556803" TargetMode="External" /><Relationship Id="rId102" Type="http://schemas.openxmlformats.org/officeDocument/2006/relationships/hyperlink" Target="http://www.wileyeurope.com/remtitle.cgi?0470604654" TargetMode="External" /><Relationship Id="rId103" Type="http://schemas.openxmlformats.org/officeDocument/2006/relationships/hyperlink" Target="http://www.wileyeurope.com/remtitle.cgi?0470505451" TargetMode="External" /><Relationship Id="rId104" Type="http://schemas.openxmlformats.org/officeDocument/2006/relationships/hyperlink" Target="http://www.wileyeurope.com/remtitle.cgi?0470537558" TargetMode="External" /><Relationship Id="rId105" Type="http://schemas.openxmlformats.org/officeDocument/2006/relationships/hyperlink" Target="http://www.wileyeurope.com/remtitle.cgi?0470554231" TargetMode="External" /><Relationship Id="rId106" Type="http://schemas.openxmlformats.org/officeDocument/2006/relationships/hyperlink" Target="http://www.wileyeurope.com/remtitle.cgi?0470584645" TargetMode="External" /><Relationship Id="rId107" Type="http://schemas.openxmlformats.org/officeDocument/2006/relationships/hyperlink" Target="http://www.wileyeurope.com/remtitle.cgi?0470639555" TargetMode="External" /><Relationship Id="rId108" Type="http://schemas.openxmlformats.org/officeDocument/2006/relationships/hyperlink" Target="http://www.wileyeurope.com/remtitle.cgi?047052801X" TargetMode="External" /><Relationship Id="rId109" Type="http://schemas.openxmlformats.org/officeDocument/2006/relationships/hyperlink" Target="http://www.wileyeurope.com/remtitle.cgi?0470971231" TargetMode="External" /><Relationship Id="rId110" Type="http://schemas.openxmlformats.org/officeDocument/2006/relationships/hyperlink" Target="http://www.wileyeurope.com/remtitle.cgi?0470371722" TargetMode="External" /><Relationship Id="rId111" Type="http://schemas.openxmlformats.org/officeDocument/2006/relationships/hyperlink" Target="http://www.wileyeurope.com/remtitle.cgi?0470371730" TargetMode="External" /><Relationship Id="rId112" Type="http://schemas.openxmlformats.org/officeDocument/2006/relationships/hyperlink" Target="http://www.wileyeurope.com/remtitle.cgi?0470889632" TargetMode="External" /><Relationship Id="rId113" Type="http://schemas.openxmlformats.org/officeDocument/2006/relationships/hyperlink" Target="http://www.wileyeurope.com/remtitle.cgi?1444333933" TargetMode="External" /><Relationship Id="rId114" Type="http://schemas.openxmlformats.org/officeDocument/2006/relationships/hyperlink" Target="http://www.wileyeurope.com/remtitle.cgi?1405188294" TargetMode="External" /><Relationship Id="rId115" Type="http://schemas.openxmlformats.org/officeDocument/2006/relationships/hyperlink" Target="http://www.wileyeurope.com/remtitle.cgi?0745648770" TargetMode="External" /><Relationship Id="rId116" Type="http://schemas.openxmlformats.org/officeDocument/2006/relationships/hyperlink" Target="http://www.wileyeurope.com/remtitle.cgi?0470505389" TargetMode="External" /><Relationship Id="rId117" Type="http://schemas.openxmlformats.org/officeDocument/2006/relationships/hyperlink" Target="http://www.wileyeurope.com/remtitle.cgi?1444334018" TargetMode="External" /><Relationship Id="rId118" Type="http://schemas.openxmlformats.org/officeDocument/2006/relationships/hyperlink" Target="http://www.wileyeurope.com/remtitle.cgi?0470452099" TargetMode="External" /><Relationship Id="rId119" Type="http://schemas.openxmlformats.org/officeDocument/2006/relationships/hyperlink" Target="http://www.wileyeurope.com/remtitle.cgi?0470227575" TargetMode="External" /><Relationship Id="rId120" Type="http://schemas.openxmlformats.org/officeDocument/2006/relationships/hyperlink" Target="http://www.wileyeurope.com/remtitle.cgi?0470542772" TargetMode="External" /><Relationship Id="rId121" Type="http://schemas.openxmlformats.org/officeDocument/2006/relationships/hyperlink" Target="http://www.wileyeurope.com/remtitle.cgi?0470665203" TargetMode="External" /><Relationship Id="rId122" Type="http://schemas.openxmlformats.org/officeDocument/2006/relationships/hyperlink" Target="http://www.wileyeurope.com/remtitle.cgi?0470661038" TargetMode="External" /><Relationship Id="rId123" Type="http://schemas.openxmlformats.org/officeDocument/2006/relationships/hyperlink" Target="http://www.wileyeurope.com/remtitle.cgi?3895783560" TargetMode="External" /><Relationship Id="rId124" Type="http://schemas.openxmlformats.org/officeDocument/2006/relationships/hyperlink" Target="http://www.wileyeurope.com/remtitle.cgi?0470891661" TargetMode="External" /><Relationship Id="rId125" Type="http://schemas.openxmlformats.org/officeDocument/2006/relationships/hyperlink" Target="http://www.wileyeurope.com/remtitle.cgi?0470749830" TargetMode="External" /><Relationship Id="rId126" Type="http://schemas.openxmlformats.org/officeDocument/2006/relationships/hyperlink" Target="http://www.wileyeurope.com/remtitle.cgi?3527407472" TargetMode="External" /><Relationship Id="rId127" Type="http://schemas.openxmlformats.org/officeDocument/2006/relationships/hyperlink" Target="http://www.wileyeurope.com/remtitle.cgi?3527408347" TargetMode="External" /><Relationship Id="rId128" Type="http://schemas.openxmlformats.org/officeDocument/2006/relationships/hyperlink" Target="http://www.wileyeurope.com/remtitle.cgi?3527407669" TargetMode="External" /><Relationship Id="rId129" Type="http://schemas.openxmlformats.org/officeDocument/2006/relationships/hyperlink" Target="http://www.wileyeurope.com/remtitle.cgi?1405169524" TargetMode="External" /><Relationship Id="rId130" Type="http://schemas.openxmlformats.org/officeDocument/2006/relationships/hyperlink" Target="http://www.wileyeurope.com/remtitle.cgi?1444337912" TargetMode="External" /><Relationship Id="rId131" Type="http://schemas.openxmlformats.org/officeDocument/2006/relationships/hyperlink" Target="http://www.wileyeurope.com/remtitle.cgi?1444336797" TargetMode="External" /><Relationship Id="rId132" Type="http://schemas.openxmlformats.org/officeDocument/2006/relationships/hyperlink" Target="http://www.wileyeurope.com/remtitle.cgi?1444330616" TargetMode="External" /><Relationship Id="rId133" Type="http://schemas.openxmlformats.org/officeDocument/2006/relationships/hyperlink" Target="http://www.wileyeurope.com/remtitle.cgi?047068724X" TargetMode="External" /><Relationship Id="rId134" Type="http://schemas.openxmlformats.org/officeDocument/2006/relationships/hyperlink" Target="http://www.wileyeurope.com/remtitle.cgi?0470371897" TargetMode="External" /><Relationship Id="rId135" Type="http://schemas.openxmlformats.org/officeDocument/2006/relationships/hyperlink" Target="http://www.wileyeurope.com/remtitle.cgi?0470635614" TargetMode="External" /><Relationship Id="rId136" Type="http://schemas.openxmlformats.org/officeDocument/2006/relationships/hyperlink" Target="http://www.wileyeurope.com/remtitle.cgi?1576603709" TargetMode="External" /><Relationship Id="rId137" Type="http://schemas.openxmlformats.org/officeDocument/2006/relationships/hyperlink" Target="http://www.wileyeurope.com/remtitle.cgi?0470549467" TargetMode="External" /><Relationship Id="rId138" Type="http://schemas.openxmlformats.org/officeDocument/2006/relationships/hyperlink" Target="http://www.wileyeurope.com/remtitle.cgi?0470499133" TargetMode="External" /><Relationship Id="rId139" Type="http://schemas.openxmlformats.org/officeDocument/2006/relationships/hyperlink" Target="http://www.wileyeurope.com/remtitle.cgi?0470572132" TargetMode="External" /><Relationship Id="rId140" Type="http://schemas.openxmlformats.org/officeDocument/2006/relationships/hyperlink" Target="http://www.wileyeurope.com/remtitle.cgi?0470592508" TargetMode="External" /><Relationship Id="rId141" Type="http://schemas.openxmlformats.org/officeDocument/2006/relationships/hyperlink" Target="http://www.wileyeurope.com/remtitle.cgi?0470615184" TargetMode="External" /><Relationship Id="rId142" Type="http://schemas.openxmlformats.org/officeDocument/2006/relationships/hyperlink" Target="http://www.wileyeurope.com/remtitle.cgi?0470579897" TargetMode="External" /><Relationship Id="rId143" Type="http://schemas.openxmlformats.org/officeDocument/2006/relationships/hyperlink" Target="http://www.wileyeurope.com/remtitle.cgi?0470901098" TargetMode="External" /><Relationship Id="rId144" Type="http://schemas.openxmlformats.org/officeDocument/2006/relationships/hyperlink" Target="http://www.wileyeurope.com/remtitle.cgi?0470642068" TargetMode="External" /><Relationship Id="rId145" Type="http://schemas.openxmlformats.org/officeDocument/2006/relationships/hyperlink" Target="http://www.wileyeurope.com/remtitle.cgi?0470557443" TargetMode="External" /><Relationship Id="rId146" Type="http://schemas.openxmlformats.org/officeDocument/2006/relationships/hyperlink" Target="http://www.wileyeurope.com/remtitle.cgi?0470609710" TargetMode="External" /><Relationship Id="rId147" Type="http://schemas.openxmlformats.org/officeDocument/2006/relationships/hyperlink" Target="http://www.wileyeurope.com/remtitle.cgi?0470564946" TargetMode="External" /><Relationship Id="rId148" Type="http://schemas.openxmlformats.org/officeDocument/2006/relationships/hyperlink" Target="http://www.wileyeurope.com/remtitle.cgi?0470768770" TargetMode="External" /><Relationship Id="rId149" Type="http://schemas.openxmlformats.org/officeDocument/2006/relationships/hyperlink" Target="http://www.wileyeurope.com/remtitle.cgi?0470285354" TargetMode="External" /><Relationship Id="rId150" Type="http://schemas.openxmlformats.org/officeDocument/2006/relationships/hyperlink" Target="http://www.wileyeurope.com/remtitle.cgi?0470825863" TargetMode="External" /><Relationship Id="rId151" Type="http://schemas.openxmlformats.org/officeDocument/2006/relationships/hyperlink" Target="http://www.wileyeurope.com/remtitle.cgi?0470903392" TargetMode="External" /><Relationship Id="rId152" Type="http://schemas.openxmlformats.org/officeDocument/2006/relationships/hyperlink" Target="http://www.wileyeurope.com/remtitle.cgi?1576603652" TargetMode="External" /><Relationship Id="rId153" Type="http://schemas.openxmlformats.org/officeDocument/2006/relationships/hyperlink" Target="http://www.wileyeurope.com/remtitle.cgi?0470669438" TargetMode="External" /><Relationship Id="rId154" Type="http://schemas.openxmlformats.org/officeDocument/2006/relationships/hyperlink" Target="http://www.wileyeurope.com/remtitle.cgi?1405136391" TargetMode="External" /><Relationship Id="rId155" Type="http://schemas.openxmlformats.org/officeDocument/2006/relationships/hyperlink" Target="http://www.wileyeurope.com/remtitle.cgi?0470179228" TargetMode="External" /><Relationship Id="rId156" Type="http://schemas.openxmlformats.org/officeDocument/2006/relationships/hyperlink" Target="http://www.wileyeurope.com/remtitle.cgi?0470575565" TargetMode="External" /><Relationship Id="rId157" Type="http://schemas.openxmlformats.org/officeDocument/2006/relationships/hyperlink" Target="http://www.wileyeurope.com/remtitle.cgi?0470362685" TargetMode="External" /><Relationship Id="rId158" Type="http://schemas.openxmlformats.org/officeDocument/2006/relationships/hyperlink" Target="http://www.wileyeurope.com/remtitle.cgi?0813815355" TargetMode="External" /><Relationship Id="rId159" Type="http://schemas.openxmlformats.org/officeDocument/2006/relationships/hyperlink" Target="http://www.wileyeurope.com/remtitle.cgi?0470445874" TargetMode="External" /><Relationship Id="rId160" Type="http://schemas.openxmlformats.org/officeDocument/2006/relationships/hyperlink" Target="http://www.wileyeurope.com/remtitle.cgi?0470660961" TargetMode="External" /><Relationship Id="rId161" Type="http://schemas.openxmlformats.org/officeDocument/2006/relationships/hyperlink" Target="http://www.wileyeurope.com/remtitle.cgi?1405190523" TargetMode="External" /><Relationship Id="rId162" Type="http://schemas.openxmlformats.org/officeDocument/2006/relationships/hyperlink" Target="http://www.wileyeurope.com/remtitle.cgi?0470467134" TargetMode="External" /><Relationship Id="rId163" Type="http://schemas.openxmlformats.org/officeDocument/2006/relationships/hyperlink" Target="http://www.wileyeurope.com/remtitle.cgi?0470463252" TargetMode="External" /><Relationship Id="rId164" Type="http://schemas.openxmlformats.org/officeDocument/2006/relationships/hyperlink" Target="http://www.wileyeurope.com/remtitle.cgi?0470874058" TargetMode="External" /><Relationship Id="rId165" Type="http://schemas.openxmlformats.org/officeDocument/2006/relationships/hyperlink" Target="http://www.wileyeurope.com/remtitle.cgi?0470545968" TargetMode="External" /><Relationship Id="rId166" Type="http://schemas.openxmlformats.org/officeDocument/2006/relationships/hyperlink" Target="http://www.wileyeurope.com/remtitle.cgi?0470600349" TargetMode="External" /><Relationship Id="rId167" Type="http://schemas.openxmlformats.org/officeDocument/2006/relationships/hyperlink" Target="http://www.wileyeurope.com/remtitle.cgi?047026117X" TargetMode="External" /><Relationship Id="rId168" Type="http://schemas.openxmlformats.org/officeDocument/2006/relationships/hyperlink" Target="http://www.wileyeurope.com/remtitle.cgi?0470526858" TargetMode="External" /><Relationship Id="rId169" Type="http://schemas.openxmlformats.org/officeDocument/2006/relationships/hyperlink" Target="http://www.wileyeurope.com/remtitle.cgi?1405193840" TargetMode="External" /><Relationship Id="rId170" Type="http://schemas.openxmlformats.org/officeDocument/2006/relationships/hyperlink" Target="http://www.wileyeurope.com/remtitle.cgi?1405179139" TargetMode="External" /><Relationship Id="rId171" Type="http://schemas.openxmlformats.org/officeDocument/2006/relationships/hyperlink" Target="http://www.wileyeurope.com/remtitle.cgi?0470684461" TargetMode="External" /><Relationship Id="rId172" Type="http://schemas.openxmlformats.org/officeDocument/2006/relationships/hyperlink" Target="http://www.wileyeurope.com/remtitle.cgi?1405159510" TargetMode="External" /><Relationship Id="rId173" Type="http://schemas.openxmlformats.org/officeDocument/2006/relationships/hyperlink" Target="http://www.wileyeurope.com/remtitle.cgi?0745625142" TargetMode="External" /><Relationship Id="rId174" Type="http://schemas.openxmlformats.org/officeDocument/2006/relationships/hyperlink" Target="http://www.wileyeurope.com/remtitle.cgi?0470648007" TargetMode="External" /><Relationship Id="rId175" Type="http://schemas.openxmlformats.org/officeDocument/2006/relationships/hyperlink" Target="http://www.wileyeurope.com/remtitle.cgi?0470496363" TargetMode="External" /><Relationship Id="rId176" Type="http://schemas.openxmlformats.org/officeDocument/2006/relationships/hyperlink" Target="http://www.wileyeurope.com/remtitle.cgi?1405152567" TargetMode="External" /><Relationship Id="rId177" Type="http://schemas.openxmlformats.org/officeDocument/2006/relationships/hyperlink" Target="http://www.wileyeurope.com/remtitle.cgi?1405185295" TargetMode="External" /><Relationship Id="rId178" Type="http://schemas.openxmlformats.org/officeDocument/2006/relationships/hyperlink" Target="http://www.wileyeurope.com/remtitle.cgi?1405197781" TargetMode="External" /><Relationship Id="rId179" Type="http://schemas.openxmlformats.org/officeDocument/2006/relationships/hyperlink" Target="http://www.wileyeurope.com/remtitle.cgi?1405153504" TargetMode="External" /><Relationship Id="rId180" Type="http://schemas.openxmlformats.org/officeDocument/2006/relationships/hyperlink" Target="http://www.wileyeurope.com/remtitle.cgi?1405196602" TargetMode="External" /><Relationship Id="rId181" Type="http://schemas.openxmlformats.org/officeDocument/2006/relationships/hyperlink" Target="http://www.wileyeurope.com/remtitle.cgi?1898683867" TargetMode="External" /><Relationship Id="rId182" Type="http://schemas.openxmlformats.org/officeDocument/2006/relationships/hyperlink" Target="http://www.wileyeurope.com/remtitle.cgi?1405191805" TargetMode="External" /><Relationship Id="rId183" Type="http://schemas.openxmlformats.org/officeDocument/2006/relationships/hyperlink" Target="http://www.wileyeurope.com/remtitle.cgi?1444335308" TargetMode="External" /><Relationship Id="rId184" Type="http://schemas.openxmlformats.org/officeDocument/2006/relationships/hyperlink" Target="http://www.wileyeurope.com/remtitle.cgi?0470515945" TargetMode="External" /><Relationship Id="rId185" Type="http://schemas.openxmlformats.org/officeDocument/2006/relationships/hyperlink" Target="http://www.wileyeurope.com/remtitle.cgi?0470711779" TargetMode="External" /><Relationship Id="rId186" Type="http://schemas.openxmlformats.org/officeDocument/2006/relationships/hyperlink" Target="http://www.wileyeurope.com/remtitle.cgi?0470604468" TargetMode="External" /><Relationship Id="rId187" Type="http://schemas.openxmlformats.org/officeDocument/2006/relationships/hyperlink" Target="http://www.wileyeurope.com/remtitle.cgi?0470972637" TargetMode="External" /><Relationship Id="rId188" Type="http://schemas.openxmlformats.org/officeDocument/2006/relationships/hyperlink" Target="http://www.wileyeurope.com/remtitle.cgi?0470689013" TargetMode="External" /><Relationship Id="rId189" Type="http://schemas.openxmlformats.org/officeDocument/2006/relationships/hyperlink" Target="http://www.wileyeurope.com/remtitle.cgi?0470997516" TargetMode="External" /><Relationship Id="rId190" Type="http://schemas.openxmlformats.org/officeDocument/2006/relationships/hyperlink" Target="http://www.wileyeurope.com/remtitle.cgi?352732447X" TargetMode="External" /><Relationship Id="rId191" Type="http://schemas.openxmlformats.org/officeDocument/2006/relationships/hyperlink" Target="http://www.wileyeurope.com/remtitle.cgi?0470665920" TargetMode="External" /><Relationship Id="rId192" Type="http://schemas.openxmlformats.org/officeDocument/2006/relationships/hyperlink" Target="http://www.wileyeurope.com/remtitle.cgi?047071574X" TargetMode="External" /><Relationship Id="rId193" Type="http://schemas.openxmlformats.org/officeDocument/2006/relationships/hyperlink" Target="http://www.wileyeurope.com/remtitle.cgi?3527408150" TargetMode="External" /><Relationship Id="rId194" Type="http://schemas.openxmlformats.org/officeDocument/2006/relationships/hyperlink" Target="http://www.wileyeurope.com/remtitle.cgi?0470746386" TargetMode="External" /><Relationship Id="rId195" Type="http://schemas.openxmlformats.org/officeDocument/2006/relationships/hyperlink" Target="http://www.wileyeurope.com/remtitle.cgi?1444334530" TargetMode="External" /><Relationship Id="rId196" Type="http://schemas.openxmlformats.org/officeDocument/2006/relationships/hyperlink" Target="http://www.wileyeurope.com/remtitle.cgi?0745646549" TargetMode="External" /><Relationship Id="rId197" Type="http://schemas.openxmlformats.org/officeDocument/2006/relationships/hyperlink" Target="http://www.wileyeurope.com/remtitle.cgi?1405195630" TargetMode="External" /><Relationship Id="rId198" Type="http://schemas.openxmlformats.org/officeDocument/2006/relationships/hyperlink" Target="http://www.wileyeurope.com/remtitle.cgi?0745625835" TargetMode="External" /><Relationship Id="rId199" Type="http://schemas.openxmlformats.org/officeDocument/2006/relationships/hyperlink" Target="http://www.wileyeurope.com/remtitle.cgi?0745646506" TargetMode="External" /><Relationship Id="rId200" Type="http://schemas.openxmlformats.org/officeDocument/2006/relationships/hyperlink" Target="http://www.wileyeurope.com/remtitle.cgi?0745648991" TargetMode="External" /><Relationship Id="rId201" Type="http://schemas.openxmlformats.org/officeDocument/2006/relationships/hyperlink" Target="http://www.wileyeurope.com/remtitle.cgi?0745644848" TargetMode="External" /><Relationship Id="rId202" Type="http://schemas.openxmlformats.org/officeDocument/2006/relationships/hyperlink" Target="http://www.wileyeurope.com/remtitle.cgi?1444335804" TargetMode="External" /><Relationship Id="rId203" Type="http://schemas.openxmlformats.org/officeDocument/2006/relationships/hyperlink" Target="http://www.wileyeurope.com/remtitle.cgi?0745644252" TargetMode="External" /><Relationship Id="rId204" Type="http://schemas.openxmlformats.org/officeDocument/2006/relationships/hyperlink" Target="http://www.wileyeurope.com/remtitle.cgi?0745641873" TargetMode="External" /><Relationship Id="rId205" Type="http://schemas.openxmlformats.org/officeDocument/2006/relationships/hyperlink" Target="http://www.wileyeurope.com/remtitle.cgi?1405198044" TargetMode="External" /><Relationship Id="rId206" Type="http://schemas.openxmlformats.org/officeDocument/2006/relationships/hyperlink" Target="http://www.wileyeurope.com/remtitle.cgi?0470997699" TargetMode="External" /><Relationship Id="rId207" Type="http://schemas.openxmlformats.org/officeDocument/2006/relationships/hyperlink" Target="http://www.wileyeurope.com/remtitle.cgi?0470395257" TargetMode="External" /><Relationship Id="rId208" Type="http://schemas.openxmlformats.org/officeDocument/2006/relationships/hyperlink" Target="http://www.wileyeurope.com/remtitle.cgi?0470997664" TargetMode="External" /><Relationship Id="rId209" Type="http://schemas.openxmlformats.org/officeDocument/2006/relationships/hyperlink" Target="http://www.wileyeurope.com/remtitle.cgi?0470522666" TargetMode="External" /><Relationship Id="rId210" Type="http://schemas.openxmlformats.org/officeDocument/2006/relationships/hyperlink" Target="http://www.wileyeurope.com/remtitle.cgi?0470683635" TargetMode="External" /><Relationship Id="rId211" Type="http://schemas.openxmlformats.org/officeDocument/2006/relationships/hyperlink" Target="http://www.wileyeurope.com/remtitle.cgi?0470779373" TargetMode="External" /><Relationship Id="rId212" Type="http://schemas.openxmlformats.org/officeDocument/2006/relationships/hyperlink" Target="http://www.wileyeurope.com/remtitle.cgi?0470566647" TargetMode="External" /><Relationship Id="rId213" Type="http://schemas.openxmlformats.org/officeDocument/2006/relationships/hyperlink" Target="http://www.wileyeurope.com/remtitle.cgi?1405189045" TargetMode="External" /><Relationship Id="rId214" Type="http://schemas.openxmlformats.org/officeDocument/2006/relationships/hyperlink" Target="http://www.wileyeurope.com/remtitle.cgi?1444330853" TargetMode="External" /><Relationship Id="rId215" Type="http://schemas.openxmlformats.org/officeDocument/2006/relationships/hyperlink" Target="http://www.wileyeurope.com/remtitle.cgi?0470683104" TargetMode="External" /><Relationship Id="rId216" Type="http://schemas.openxmlformats.org/officeDocument/2006/relationships/hyperlink" Target="http://www.wileyeurope.com/remtitle.cgi?0470625961" TargetMode="External" /><Relationship Id="rId217" Type="http://schemas.openxmlformats.org/officeDocument/2006/relationships/hyperlink" Target="http://www.wileyeurope.com/remtitle.cgi?0470293667" TargetMode="External" /><Relationship Id="rId218" Type="http://schemas.openxmlformats.org/officeDocument/2006/relationships/hyperlink" Target="http://www.wileyeurope.com/remtitle.cgi?0470520698" TargetMode="External" /><Relationship Id="rId219" Type="http://schemas.openxmlformats.org/officeDocument/2006/relationships/hyperlink" Target="http://www.wileyeurope.com/remtitle.cgi?0470490659" TargetMode="External" /><Relationship Id="rId220" Type="http://schemas.openxmlformats.org/officeDocument/2006/relationships/hyperlink" Target="http://www.wileyeurope.com/remtitle.cgi?0470559659" TargetMode="External" /><Relationship Id="rId221" Type="http://schemas.openxmlformats.org/officeDocument/2006/relationships/hyperlink" Target="http://www.wileyeurope.com/remtitle.cgi?0470660732" TargetMode="External" /><Relationship Id="rId222" Type="http://schemas.openxmlformats.org/officeDocument/2006/relationships/hyperlink" Target="http://www.wileyeurope.com/remtitle.cgi?0470665416" TargetMode="External" /><Relationship Id="rId223" Type="http://schemas.openxmlformats.org/officeDocument/2006/relationships/hyperlink" Target="http://www.wileyeurope.com/remtitle.cgi?0470665432" TargetMode="External" /><Relationship Id="rId224" Type="http://schemas.openxmlformats.org/officeDocument/2006/relationships/hyperlink" Target="http://www.wileyeurope.com/remtitle.cgi?0745643299" TargetMode="External" /><Relationship Id="rId225" Type="http://schemas.openxmlformats.org/officeDocument/2006/relationships/hyperlink" Target="http://www.wileyeurope.com/remtitle.cgi?0745649017" TargetMode="External" /><Relationship Id="rId226" Type="http://schemas.openxmlformats.org/officeDocument/2006/relationships/hyperlink" Target="http://www.wileyeurope.com/remtitle.cgi?0745645836" TargetMode="External" /><Relationship Id="rId227" Type="http://schemas.openxmlformats.org/officeDocument/2006/relationships/hyperlink" Target="http://www.wileyeurope.com/remtitle.cgi?0470390638" TargetMode="External" /><Relationship Id="rId228" Type="http://schemas.openxmlformats.org/officeDocument/2006/relationships/hyperlink" Target="http://www.wileyeurope.com/remtitle.cgi?0470433744" TargetMode="External" /><Relationship Id="rId229" Type="http://schemas.openxmlformats.org/officeDocument/2006/relationships/hyperlink" Target="http://www.wileyeurope.com/remtitle.cgi?047058730X" TargetMode="External" /><Relationship Id="rId230" Type="http://schemas.openxmlformats.org/officeDocument/2006/relationships/hyperlink" Target="http://www.wileyeurope.com/remtitle.cgi?0470562137" TargetMode="External" /><Relationship Id="rId231" Type="http://schemas.openxmlformats.org/officeDocument/2006/relationships/hyperlink" Target="http://www.wileyeurope.com/remtitle.cgi?0470551003" TargetMode="External" /><Relationship Id="rId232" Type="http://schemas.openxmlformats.org/officeDocument/2006/relationships/hyperlink" Target="http://www.wileyeurope.com/remtitle.cgi?0470562161" TargetMode="External" /><Relationship Id="rId233" Type="http://schemas.openxmlformats.org/officeDocument/2006/relationships/hyperlink" Target="http://www.wileyeurope.com/remtitle.cgi?0470615389" TargetMode="External" /><Relationship Id="rId234" Type="http://schemas.openxmlformats.org/officeDocument/2006/relationships/hyperlink" Target="http://www.wileyeurope.com/remtitle.cgi?047061434X" TargetMode="External" /><Relationship Id="rId235" Type="http://schemas.openxmlformats.org/officeDocument/2006/relationships/hyperlink" Target="http://www.wileyeurope.com/remtitle.cgi?0470636130" TargetMode="External" /><Relationship Id="rId236" Type="http://schemas.openxmlformats.org/officeDocument/2006/relationships/hyperlink" Target="http://www.wileyeurope.com/remtitle.cgi?0470632321" TargetMode="External" /><Relationship Id="rId237" Type="http://schemas.openxmlformats.org/officeDocument/2006/relationships/hyperlink" Target="http://www.wileyeurope.com/remtitle.cgi?0813818524"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wileyeurope.com/remtitle.cgi?047049428X" TargetMode="External" /><Relationship Id="rId2" Type="http://schemas.openxmlformats.org/officeDocument/2006/relationships/hyperlink" Target="http://www.wileyeurope.com/remtitle.cgi?0470523115" TargetMode="External" /><Relationship Id="rId3" Type="http://schemas.openxmlformats.org/officeDocument/2006/relationships/hyperlink" Target="http://www.wileyeurope.com/remtitle.cgi?0470648082" TargetMode="External" /><Relationship Id="rId4" Type="http://schemas.openxmlformats.org/officeDocument/2006/relationships/hyperlink" Target="http://www.wileyeurope.com/remtitle.cgi?0470648066" TargetMode="External" /><Relationship Id="rId5" Type="http://schemas.openxmlformats.org/officeDocument/2006/relationships/hyperlink" Target="http://www.wileyeurope.com/remtitle.cgi?0470523115" TargetMode="External" /></Relationships>
</file>

<file path=xl/worksheets/sheet1.xml><?xml version="1.0" encoding="utf-8"?>
<worksheet xmlns="http://schemas.openxmlformats.org/spreadsheetml/2006/main" xmlns:r="http://schemas.openxmlformats.org/officeDocument/2006/relationships">
  <dimension ref="A1:AC277"/>
  <sheetViews>
    <sheetView tabSelected="1" zoomScalePageLayoutView="0" workbookViewId="0" topLeftCell="A1">
      <selection activeCell="P65" sqref="P65"/>
    </sheetView>
  </sheetViews>
  <sheetFormatPr defaultColWidth="9.140625" defaultRowHeight="12.75"/>
  <cols>
    <col min="1" max="1" width="4.8515625" style="35" customWidth="1"/>
    <col min="2" max="2" width="5.28125" style="0" customWidth="1"/>
    <col min="3" max="3" width="13.7109375" style="0" customWidth="1"/>
    <col min="4" max="5" width="10.7109375" style="0" customWidth="1"/>
    <col min="6" max="6" width="9.140625" style="0" customWidth="1"/>
    <col min="7" max="7" width="28.28125" style="0" customWidth="1"/>
    <col min="8" max="8" width="9.140625" style="0" customWidth="1"/>
    <col min="9" max="9" width="60.7109375" style="0" customWidth="1"/>
    <col min="10" max="10" width="9.140625" style="0" customWidth="1"/>
    <col min="11" max="11" width="36.7109375" style="0" customWidth="1"/>
    <col min="12" max="12" width="16.7109375" style="0" customWidth="1"/>
    <col min="13" max="13" width="10.28125" style="7" customWidth="1"/>
    <col min="14" max="14" width="16.7109375" style="0" customWidth="1"/>
    <col min="15" max="15" width="9.7109375" style="0" customWidth="1"/>
    <col min="16" max="16" width="12.7109375" style="0" customWidth="1"/>
    <col min="17" max="17" width="30.7109375" style="0" customWidth="1"/>
    <col min="18" max="18" width="23.7109375" style="0" customWidth="1"/>
    <col min="19" max="19" width="10.7109375" style="0" customWidth="1"/>
    <col min="20" max="20" width="22.28125" style="0" customWidth="1"/>
    <col min="21" max="21" width="12.7109375" style="0" customWidth="1"/>
    <col min="22" max="22" width="9.7109375" style="0" customWidth="1"/>
    <col min="23" max="23" width="23.7109375" style="0" customWidth="1"/>
    <col min="24" max="24" width="10.7109375" style="3" customWidth="1"/>
    <col min="25" max="28" width="60.7109375" style="0" customWidth="1"/>
    <col min="29" max="29" width="50.7109375" style="0" customWidth="1"/>
  </cols>
  <sheetData>
    <row r="1" spans="1:29" ht="24">
      <c r="A1" s="36" t="s">
        <v>2636</v>
      </c>
      <c r="B1" s="4" t="s">
        <v>2635</v>
      </c>
      <c r="C1" s="4" t="s">
        <v>2638</v>
      </c>
      <c r="D1" s="4" t="s">
        <v>2639</v>
      </c>
      <c r="E1" s="4" t="s">
        <v>2640</v>
      </c>
      <c r="F1" s="4" t="s">
        <v>2338</v>
      </c>
      <c r="G1" s="4" t="s">
        <v>2337</v>
      </c>
      <c r="H1" s="4" t="s">
        <v>2538</v>
      </c>
      <c r="I1" s="4" t="s">
        <v>2335</v>
      </c>
      <c r="J1" s="4" t="s">
        <v>2357</v>
      </c>
      <c r="K1" s="4" t="s">
        <v>2334</v>
      </c>
      <c r="L1" s="4" t="s">
        <v>2333</v>
      </c>
      <c r="M1" s="4" t="s">
        <v>2292</v>
      </c>
      <c r="N1" s="4" t="s">
        <v>2332</v>
      </c>
      <c r="O1" s="4" t="s">
        <v>2331</v>
      </c>
      <c r="P1" s="4" t="s">
        <v>2637</v>
      </c>
      <c r="Q1" s="4" t="s">
        <v>2329</v>
      </c>
      <c r="R1" s="4" t="s">
        <v>2328</v>
      </c>
      <c r="S1" s="4" t="s">
        <v>2327</v>
      </c>
      <c r="T1" s="4" t="s">
        <v>2326</v>
      </c>
      <c r="U1" s="4" t="s">
        <v>2325</v>
      </c>
      <c r="V1" s="4" t="s">
        <v>2324</v>
      </c>
      <c r="W1" s="4" t="s">
        <v>2323</v>
      </c>
      <c r="X1" s="4" t="s">
        <v>2322</v>
      </c>
      <c r="Y1" s="4" t="s">
        <v>2321</v>
      </c>
      <c r="Z1" s="4" t="s">
        <v>2320</v>
      </c>
      <c r="AA1" s="4" t="s">
        <v>2319</v>
      </c>
      <c r="AB1" s="4" t="s">
        <v>2318</v>
      </c>
      <c r="AC1" s="4" t="s">
        <v>2317</v>
      </c>
    </row>
    <row r="2" spans="3:29" ht="12.75">
      <c r="C2" s="2" t="s">
        <v>3</v>
      </c>
      <c r="D2" s="2" t="s">
        <v>9</v>
      </c>
      <c r="E2" s="33" t="s">
        <v>2539</v>
      </c>
      <c r="F2" t="s">
        <v>2590</v>
      </c>
      <c r="G2" s="2" t="s">
        <v>16</v>
      </c>
      <c r="H2" t="s">
        <v>2358</v>
      </c>
      <c r="I2" s="2" t="s">
        <v>7</v>
      </c>
      <c r="J2" t="e">
        <v>#N/A</v>
      </c>
      <c r="K2" s="2" t="s">
        <v>17</v>
      </c>
      <c r="L2" s="2" t="s">
        <v>4</v>
      </c>
      <c r="M2" s="5"/>
      <c r="N2" s="2" t="s">
        <v>5</v>
      </c>
      <c r="O2" s="2" t="s">
        <v>6</v>
      </c>
      <c r="P2" s="2">
        <v>34.95</v>
      </c>
      <c r="Q2" s="2" t="s">
        <v>8</v>
      </c>
      <c r="R2" s="2" t="s">
        <v>10</v>
      </c>
      <c r="S2" s="2" t="s">
        <v>11</v>
      </c>
      <c r="T2" s="2" t="s">
        <v>12</v>
      </c>
      <c r="U2" s="2" t="s">
        <v>13</v>
      </c>
      <c r="V2" s="2" t="s">
        <v>14</v>
      </c>
      <c r="W2" s="2" t="s">
        <v>15</v>
      </c>
      <c r="X2" s="3">
        <f>DATE(2010,9,3)</f>
        <v>40424</v>
      </c>
      <c r="Y2" s="2" t="s">
        <v>18</v>
      </c>
      <c r="Z2" s="2" t="s">
        <v>19</v>
      </c>
      <c r="AA2" s="2" t="s">
        <v>2</v>
      </c>
      <c r="AB2" s="2" t="s">
        <v>2</v>
      </c>
      <c r="AC2" s="1" t="s">
        <v>20</v>
      </c>
    </row>
    <row r="3" spans="3:29" ht="12.75">
      <c r="C3" s="2" t="s">
        <v>21</v>
      </c>
      <c r="D3" s="2" t="s">
        <v>25</v>
      </c>
      <c r="E3" s="33" t="s">
        <v>2540</v>
      </c>
      <c r="F3" t="s">
        <v>2591</v>
      </c>
      <c r="G3" s="2" t="s">
        <v>30</v>
      </c>
      <c r="H3" t="s">
        <v>2359</v>
      </c>
      <c r="I3" s="2" t="s">
        <v>23</v>
      </c>
      <c r="J3" t="e">
        <v>#N/A</v>
      </c>
      <c r="K3" s="2" t="s">
        <v>31</v>
      </c>
      <c r="L3" s="2" t="s">
        <v>4</v>
      </c>
      <c r="M3" s="5"/>
      <c r="N3" s="2" t="s">
        <v>5</v>
      </c>
      <c r="O3" s="2" t="s">
        <v>22</v>
      </c>
      <c r="P3" s="2">
        <v>54.95</v>
      </c>
      <c r="Q3" s="2" t="s">
        <v>24</v>
      </c>
      <c r="R3" s="2" t="s">
        <v>26</v>
      </c>
      <c r="S3" s="2" t="s">
        <v>27</v>
      </c>
      <c r="T3" s="2" t="s">
        <v>15</v>
      </c>
      <c r="U3" s="2" t="s">
        <v>28</v>
      </c>
      <c r="V3" s="2" t="s">
        <v>14</v>
      </c>
      <c r="W3" s="2" t="s">
        <v>29</v>
      </c>
      <c r="X3" s="3">
        <f>DATE(2010,9,8)</f>
        <v>40429</v>
      </c>
      <c r="Y3" s="2" t="s">
        <v>32</v>
      </c>
      <c r="Z3" s="2" t="s">
        <v>33</v>
      </c>
      <c r="AA3" s="2" t="s">
        <v>2</v>
      </c>
      <c r="AB3" s="2" t="s">
        <v>2</v>
      </c>
      <c r="AC3" s="1" t="s">
        <v>34</v>
      </c>
    </row>
    <row r="4" spans="3:29" ht="12.75">
      <c r="C4" s="2" t="s">
        <v>35</v>
      </c>
      <c r="D4" s="2" t="s">
        <v>39</v>
      </c>
      <c r="E4" s="33" t="s">
        <v>2540</v>
      </c>
      <c r="F4" t="s">
        <v>2591</v>
      </c>
      <c r="G4" s="2" t="s">
        <v>30</v>
      </c>
      <c r="H4" t="s">
        <v>2359</v>
      </c>
      <c r="I4" s="2" t="s">
        <v>38</v>
      </c>
      <c r="J4" t="e">
        <v>#N/A</v>
      </c>
      <c r="K4" s="2" t="s">
        <v>31</v>
      </c>
      <c r="L4" s="2" t="s">
        <v>4</v>
      </c>
      <c r="M4" s="5"/>
      <c r="N4" s="2" t="s">
        <v>36</v>
      </c>
      <c r="O4" s="2" t="s">
        <v>37</v>
      </c>
      <c r="P4" s="2">
        <v>54.95</v>
      </c>
      <c r="Q4" s="2" t="s">
        <v>24</v>
      </c>
      <c r="R4" s="2" t="s">
        <v>26</v>
      </c>
      <c r="S4" s="2" t="s">
        <v>27</v>
      </c>
      <c r="T4" s="2" t="s">
        <v>15</v>
      </c>
      <c r="U4" s="2" t="s">
        <v>28</v>
      </c>
      <c r="V4" s="2" t="s">
        <v>14</v>
      </c>
      <c r="W4" s="2" t="s">
        <v>29</v>
      </c>
      <c r="X4" s="3">
        <f>DATE(2010,9,8)</f>
        <v>40429</v>
      </c>
      <c r="Y4" s="2" t="s">
        <v>40</v>
      </c>
      <c r="Z4" s="2" t="s">
        <v>33</v>
      </c>
      <c r="AA4" s="2" t="s">
        <v>2</v>
      </c>
      <c r="AB4" s="2" t="s">
        <v>2</v>
      </c>
      <c r="AC4" s="1" t="s">
        <v>41</v>
      </c>
    </row>
    <row r="5" spans="3:29" ht="12.75">
      <c r="C5" s="2" t="s">
        <v>42</v>
      </c>
      <c r="D5" s="2" t="s">
        <v>45</v>
      </c>
      <c r="E5" s="33" t="s">
        <v>2540</v>
      </c>
      <c r="F5" t="s">
        <v>2591</v>
      </c>
      <c r="G5" s="2" t="s">
        <v>47</v>
      </c>
      <c r="H5" t="s">
        <v>2360</v>
      </c>
      <c r="I5" s="2" t="s">
        <v>44</v>
      </c>
      <c r="J5" t="e">
        <v>#N/A</v>
      </c>
      <c r="K5" s="2" t="s">
        <v>48</v>
      </c>
      <c r="L5" s="2" t="s">
        <v>4</v>
      </c>
      <c r="M5" s="5"/>
      <c r="N5" s="2" t="s">
        <v>36</v>
      </c>
      <c r="O5" s="2" t="s">
        <v>43</v>
      </c>
      <c r="P5" s="2">
        <v>89.95</v>
      </c>
      <c r="Q5" s="2" t="s">
        <v>24</v>
      </c>
      <c r="R5" s="2" t="s">
        <v>26</v>
      </c>
      <c r="S5" s="2" t="s">
        <v>11</v>
      </c>
      <c r="T5" s="2" t="s">
        <v>15</v>
      </c>
      <c r="U5" s="2" t="s">
        <v>28</v>
      </c>
      <c r="V5" s="2" t="s">
        <v>14</v>
      </c>
      <c r="W5" s="2" t="s">
        <v>46</v>
      </c>
      <c r="X5" s="3">
        <f>DATE(2010,9,22)</f>
        <v>40443</v>
      </c>
      <c r="Y5" s="2" t="s">
        <v>49</v>
      </c>
      <c r="Z5" s="2" t="s">
        <v>50</v>
      </c>
      <c r="AA5" s="2" t="s">
        <v>2</v>
      </c>
      <c r="AB5" s="2" t="s">
        <v>2</v>
      </c>
      <c r="AC5" s="1" t="s">
        <v>51</v>
      </c>
    </row>
    <row r="6" spans="3:29" ht="12.75">
      <c r="C6" s="2" t="s">
        <v>52</v>
      </c>
      <c r="D6" s="2" t="s">
        <v>55</v>
      </c>
      <c r="E6" s="33" t="s">
        <v>2540</v>
      </c>
      <c r="F6" t="s">
        <v>2591</v>
      </c>
      <c r="G6" s="2" t="s">
        <v>30</v>
      </c>
      <c r="H6" t="s">
        <v>2359</v>
      </c>
      <c r="I6" s="2" t="s">
        <v>54</v>
      </c>
      <c r="J6" t="e">
        <v>#N/A</v>
      </c>
      <c r="K6" s="2" t="s">
        <v>31</v>
      </c>
      <c r="L6" s="2" t="s">
        <v>4</v>
      </c>
      <c r="M6" s="5"/>
      <c r="N6" s="2" t="s">
        <v>36</v>
      </c>
      <c r="O6" s="2" t="s">
        <v>53</v>
      </c>
      <c r="P6" s="2">
        <v>54.95</v>
      </c>
      <c r="Q6" s="2" t="s">
        <v>24</v>
      </c>
      <c r="R6" s="2" t="s">
        <v>26</v>
      </c>
      <c r="S6" s="2" t="s">
        <v>27</v>
      </c>
      <c r="T6" s="2" t="s">
        <v>15</v>
      </c>
      <c r="U6" s="2" t="s">
        <v>28</v>
      </c>
      <c r="V6" s="2" t="s">
        <v>14</v>
      </c>
      <c r="W6" s="2" t="s">
        <v>29</v>
      </c>
      <c r="X6" s="3">
        <f>DATE(2010,9,8)</f>
        <v>40429</v>
      </c>
      <c r="Y6" s="2" t="s">
        <v>56</v>
      </c>
      <c r="Z6" s="2" t="s">
        <v>57</v>
      </c>
      <c r="AA6" s="2" t="s">
        <v>2</v>
      </c>
      <c r="AB6" s="2" t="s">
        <v>2</v>
      </c>
      <c r="AC6" s="1" t="s">
        <v>58</v>
      </c>
    </row>
    <row r="7" spans="3:29" ht="12.75">
      <c r="C7" s="2" t="s">
        <v>59</v>
      </c>
      <c r="D7" s="2" t="s">
        <v>61</v>
      </c>
      <c r="E7" s="33" t="s">
        <v>2540</v>
      </c>
      <c r="F7" t="s">
        <v>2591</v>
      </c>
      <c r="G7" s="2" t="s">
        <v>30</v>
      </c>
      <c r="H7" t="s">
        <v>2359</v>
      </c>
      <c r="I7" s="2" t="s">
        <v>60</v>
      </c>
      <c r="J7" t="e">
        <v>#N/A</v>
      </c>
      <c r="K7" s="2" t="s">
        <v>31</v>
      </c>
      <c r="L7" s="2" t="s">
        <v>4</v>
      </c>
      <c r="M7" s="5"/>
      <c r="N7" s="2" t="s">
        <v>36</v>
      </c>
      <c r="O7" s="2" t="s">
        <v>15</v>
      </c>
      <c r="P7" s="2">
        <v>219.95</v>
      </c>
      <c r="Q7" s="2" t="s">
        <v>24</v>
      </c>
      <c r="R7" s="2" t="s">
        <v>26</v>
      </c>
      <c r="S7" s="2" t="s">
        <v>27</v>
      </c>
      <c r="T7" s="2" t="s">
        <v>15</v>
      </c>
      <c r="U7" s="2" t="s">
        <v>28</v>
      </c>
      <c r="V7" s="2" t="s">
        <v>14</v>
      </c>
      <c r="W7" s="2" t="s">
        <v>15</v>
      </c>
      <c r="X7" s="3">
        <f>DATE(2010,9,15)</f>
        <v>40436</v>
      </c>
      <c r="Y7" s="2" t="s">
        <v>62</v>
      </c>
      <c r="Z7" s="2" t="s">
        <v>33</v>
      </c>
      <c r="AA7" s="2" t="s">
        <v>2</v>
      </c>
      <c r="AB7" s="2" t="s">
        <v>2</v>
      </c>
      <c r="AC7" s="1" t="s">
        <v>63</v>
      </c>
    </row>
    <row r="8" spans="3:29" ht="12.75">
      <c r="C8" s="2" t="s">
        <v>64</v>
      </c>
      <c r="D8" s="2" t="s">
        <v>67</v>
      </c>
      <c r="E8" s="33" t="s">
        <v>2540</v>
      </c>
      <c r="F8" t="s">
        <v>2591</v>
      </c>
      <c r="G8" s="2" t="s">
        <v>69</v>
      </c>
      <c r="H8" t="s">
        <v>2361</v>
      </c>
      <c r="I8" s="2" t="s">
        <v>66</v>
      </c>
      <c r="J8" t="e">
        <v>#N/A</v>
      </c>
      <c r="K8" s="2" t="s">
        <v>70</v>
      </c>
      <c r="L8" s="2" t="s">
        <v>4</v>
      </c>
      <c r="M8" s="5"/>
      <c r="N8" s="2" t="s">
        <v>36</v>
      </c>
      <c r="O8" s="2" t="s">
        <v>65</v>
      </c>
      <c r="P8" s="2">
        <v>109.95</v>
      </c>
      <c r="Q8" s="2" t="s">
        <v>24</v>
      </c>
      <c r="R8" s="2" t="s">
        <v>26</v>
      </c>
      <c r="S8" s="2" t="s">
        <v>68</v>
      </c>
      <c r="T8" s="2" t="s">
        <v>15</v>
      </c>
      <c r="U8" s="2" t="s">
        <v>28</v>
      </c>
      <c r="V8" s="2" t="s">
        <v>14</v>
      </c>
      <c r="W8" s="2" t="s">
        <v>46</v>
      </c>
      <c r="X8" s="3">
        <f>DATE(2010,9,3)</f>
        <v>40424</v>
      </c>
      <c r="Y8" s="2" t="s">
        <v>2</v>
      </c>
      <c r="Z8" s="2" t="s">
        <v>71</v>
      </c>
      <c r="AA8" s="2" t="s">
        <v>72</v>
      </c>
      <c r="AB8" s="2" t="s">
        <v>2</v>
      </c>
      <c r="AC8" s="1" t="s">
        <v>73</v>
      </c>
    </row>
    <row r="9" spans="3:29" ht="12.75">
      <c r="C9" s="2" t="s">
        <v>74</v>
      </c>
      <c r="D9" s="2" t="s">
        <v>77</v>
      </c>
      <c r="E9" s="33" t="s">
        <v>2540</v>
      </c>
      <c r="F9" t="s">
        <v>2591</v>
      </c>
      <c r="G9" s="2" t="s">
        <v>47</v>
      </c>
      <c r="H9" t="s">
        <v>2360</v>
      </c>
      <c r="I9" s="2" t="s">
        <v>76</v>
      </c>
      <c r="J9" t="e">
        <v>#N/A</v>
      </c>
      <c r="K9" s="2" t="s">
        <v>80</v>
      </c>
      <c r="L9" s="2" t="s">
        <v>4</v>
      </c>
      <c r="M9" s="5"/>
      <c r="N9" s="2" t="s">
        <v>36</v>
      </c>
      <c r="O9" s="2" t="s">
        <v>75</v>
      </c>
      <c r="P9" s="2">
        <v>94.95</v>
      </c>
      <c r="Q9" s="2" t="s">
        <v>24</v>
      </c>
      <c r="R9" s="2" t="s">
        <v>26</v>
      </c>
      <c r="S9" s="2" t="s">
        <v>78</v>
      </c>
      <c r="T9" s="2" t="s">
        <v>79</v>
      </c>
      <c r="U9" s="2" t="s">
        <v>28</v>
      </c>
      <c r="V9" s="2" t="s">
        <v>14</v>
      </c>
      <c r="W9" s="2" t="s">
        <v>29</v>
      </c>
      <c r="X9" s="3">
        <f>DATE(2010,9,15)</f>
        <v>40436</v>
      </c>
      <c r="Y9" s="2" t="s">
        <v>81</v>
      </c>
      <c r="Z9" s="2" t="s">
        <v>82</v>
      </c>
      <c r="AA9" s="2" t="s">
        <v>2</v>
      </c>
      <c r="AB9" s="2" t="s">
        <v>2</v>
      </c>
      <c r="AC9" s="1" t="s">
        <v>83</v>
      </c>
    </row>
    <row r="10" spans="3:29" ht="12.75">
      <c r="C10" s="2" t="s">
        <v>84</v>
      </c>
      <c r="D10" s="2" t="s">
        <v>86</v>
      </c>
      <c r="E10" s="33" t="s">
        <v>2540</v>
      </c>
      <c r="F10" t="s">
        <v>2591</v>
      </c>
      <c r="G10" s="2" t="s">
        <v>47</v>
      </c>
      <c r="H10" t="s">
        <v>2360</v>
      </c>
      <c r="I10" s="2" t="s">
        <v>85</v>
      </c>
      <c r="J10" t="e">
        <v>#N/A</v>
      </c>
      <c r="K10" s="2" t="s">
        <v>70</v>
      </c>
      <c r="L10" s="2" t="s">
        <v>4</v>
      </c>
      <c r="M10" s="5"/>
      <c r="N10" s="2" t="s">
        <v>36</v>
      </c>
      <c r="O10" s="2" t="s">
        <v>43</v>
      </c>
      <c r="P10" s="2">
        <v>94.95</v>
      </c>
      <c r="Q10" s="2" t="s">
        <v>24</v>
      </c>
      <c r="R10" s="2" t="s">
        <v>26</v>
      </c>
      <c r="S10" s="2" t="s">
        <v>11</v>
      </c>
      <c r="T10" s="2" t="s">
        <v>79</v>
      </c>
      <c r="U10" s="2" t="s">
        <v>28</v>
      </c>
      <c r="V10" s="2" t="s">
        <v>14</v>
      </c>
      <c r="W10" s="2" t="s">
        <v>29</v>
      </c>
      <c r="X10" s="3">
        <f>DATE(2010,9,15)</f>
        <v>40436</v>
      </c>
      <c r="Y10" s="2" t="s">
        <v>87</v>
      </c>
      <c r="Z10" s="2" t="s">
        <v>88</v>
      </c>
      <c r="AA10" s="2" t="s">
        <v>2</v>
      </c>
      <c r="AB10" s="2" t="s">
        <v>2</v>
      </c>
      <c r="AC10" s="1" t="s">
        <v>89</v>
      </c>
    </row>
    <row r="11" spans="3:29" ht="12.75">
      <c r="C11" s="2" t="s">
        <v>90</v>
      </c>
      <c r="D11" s="2" t="s">
        <v>93</v>
      </c>
      <c r="E11" s="33" t="s">
        <v>2540</v>
      </c>
      <c r="F11" t="s">
        <v>2591</v>
      </c>
      <c r="G11" s="2" t="s">
        <v>47</v>
      </c>
      <c r="H11" t="s">
        <v>2360</v>
      </c>
      <c r="I11" s="2" t="s">
        <v>92</v>
      </c>
      <c r="J11" t="e">
        <v>#N/A</v>
      </c>
      <c r="K11" s="2" t="s">
        <v>70</v>
      </c>
      <c r="L11" s="2" t="s">
        <v>4</v>
      </c>
      <c r="M11" s="5"/>
      <c r="N11" s="2" t="s">
        <v>36</v>
      </c>
      <c r="O11" s="2" t="s">
        <v>91</v>
      </c>
      <c r="P11" s="2">
        <v>94.95</v>
      </c>
      <c r="Q11" s="2" t="s">
        <v>24</v>
      </c>
      <c r="R11" s="2" t="s">
        <v>26</v>
      </c>
      <c r="S11" s="2" t="s">
        <v>94</v>
      </c>
      <c r="T11" s="2" t="s">
        <v>15</v>
      </c>
      <c r="U11" s="2" t="s">
        <v>28</v>
      </c>
      <c r="V11" s="2" t="s">
        <v>14</v>
      </c>
      <c r="W11" s="2" t="s">
        <v>95</v>
      </c>
      <c r="X11" s="3">
        <f>DATE(2010,9,1)</f>
        <v>40422</v>
      </c>
      <c r="Y11" s="2" t="s">
        <v>96</v>
      </c>
      <c r="Z11" s="2" t="s">
        <v>97</v>
      </c>
      <c r="AA11" s="2" t="s">
        <v>2</v>
      </c>
      <c r="AB11" s="2" t="s">
        <v>2</v>
      </c>
      <c r="AC11" s="1" t="s">
        <v>98</v>
      </c>
    </row>
    <row r="12" spans="3:29" ht="12.75">
      <c r="C12" s="2" t="s">
        <v>99</v>
      </c>
      <c r="D12" s="2" t="s">
        <v>102</v>
      </c>
      <c r="E12" s="33" t="s">
        <v>2540</v>
      </c>
      <c r="F12" t="s">
        <v>2591</v>
      </c>
      <c r="G12" s="2" t="s">
        <v>30</v>
      </c>
      <c r="H12" t="s">
        <v>2359</v>
      </c>
      <c r="I12" s="2" t="s">
        <v>101</v>
      </c>
      <c r="J12" t="e">
        <v>#N/A</v>
      </c>
      <c r="K12" s="2" t="s">
        <v>31</v>
      </c>
      <c r="L12" s="2" t="s">
        <v>4</v>
      </c>
      <c r="M12" s="5"/>
      <c r="N12" s="2" t="s">
        <v>5</v>
      </c>
      <c r="O12" s="2" t="s">
        <v>100</v>
      </c>
      <c r="P12" s="2">
        <v>54.95</v>
      </c>
      <c r="Q12" s="2" t="s">
        <v>24</v>
      </c>
      <c r="R12" s="2" t="s">
        <v>26</v>
      </c>
      <c r="S12" s="2" t="s">
        <v>27</v>
      </c>
      <c r="T12" s="2" t="s">
        <v>15</v>
      </c>
      <c r="U12" s="2" t="s">
        <v>28</v>
      </c>
      <c r="V12" s="2" t="s">
        <v>14</v>
      </c>
      <c r="W12" s="2" t="s">
        <v>29</v>
      </c>
      <c r="X12" s="3">
        <f>DATE(2010,9,8)</f>
        <v>40429</v>
      </c>
      <c r="Y12" s="2" t="s">
        <v>103</v>
      </c>
      <c r="Z12" s="2" t="s">
        <v>57</v>
      </c>
      <c r="AA12" s="2" t="s">
        <v>2</v>
      </c>
      <c r="AB12" s="2" t="s">
        <v>2</v>
      </c>
      <c r="AC12" s="1" t="s">
        <v>104</v>
      </c>
    </row>
    <row r="13" spans="3:29" ht="12.75">
      <c r="C13" s="2" t="s">
        <v>105</v>
      </c>
      <c r="D13" s="2" t="s">
        <v>110</v>
      </c>
      <c r="E13" s="33" t="s">
        <v>2540</v>
      </c>
      <c r="F13" t="s">
        <v>2591</v>
      </c>
      <c r="G13" s="2" t="s">
        <v>114</v>
      </c>
      <c r="H13" t="s">
        <v>2362</v>
      </c>
      <c r="I13" s="2" t="s">
        <v>109</v>
      </c>
      <c r="J13" t="e">
        <v>#N/A</v>
      </c>
      <c r="K13" s="2" t="s">
        <v>115</v>
      </c>
      <c r="L13" s="2" t="s">
        <v>107</v>
      </c>
      <c r="M13" s="5"/>
      <c r="N13" s="2" t="s">
        <v>5</v>
      </c>
      <c r="O13" s="2" t="s">
        <v>108</v>
      </c>
      <c r="P13" s="2">
        <v>159.95</v>
      </c>
      <c r="Q13" s="2" t="s">
        <v>24</v>
      </c>
      <c r="R13" s="2" t="s">
        <v>26</v>
      </c>
      <c r="S13" s="2" t="s">
        <v>111</v>
      </c>
      <c r="T13" s="2" t="s">
        <v>112</v>
      </c>
      <c r="U13" s="2" t="s">
        <v>28</v>
      </c>
      <c r="V13" s="2" t="s">
        <v>14</v>
      </c>
      <c r="W13" s="2" t="s">
        <v>113</v>
      </c>
      <c r="X13" s="3">
        <f>DATE(2010,9,29)</f>
        <v>40450</v>
      </c>
      <c r="Y13" s="2" t="s">
        <v>116</v>
      </c>
      <c r="Z13" s="2" t="s">
        <v>117</v>
      </c>
      <c r="AA13" s="2" t="s">
        <v>2</v>
      </c>
      <c r="AB13" s="2" t="s">
        <v>2</v>
      </c>
      <c r="AC13" s="1" t="s">
        <v>118</v>
      </c>
    </row>
    <row r="14" spans="3:29" ht="12.75">
      <c r="C14" s="2" t="s">
        <v>119</v>
      </c>
      <c r="D14" s="2" t="s">
        <v>122</v>
      </c>
      <c r="E14" s="33" t="s">
        <v>2540</v>
      </c>
      <c r="F14" t="s">
        <v>2591</v>
      </c>
      <c r="G14" s="2" t="s">
        <v>47</v>
      </c>
      <c r="H14" t="s">
        <v>2360</v>
      </c>
      <c r="I14" s="2" t="s">
        <v>121</v>
      </c>
      <c r="J14" t="e">
        <v>#N/A</v>
      </c>
      <c r="K14" s="2" t="s">
        <v>124</v>
      </c>
      <c r="L14" s="2" t="s">
        <v>107</v>
      </c>
      <c r="M14" s="5"/>
      <c r="N14" s="2" t="s">
        <v>36</v>
      </c>
      <c r="O14" s="2" t="s">
        <v>120</v>
      </c>
      <c r="P14" s="2">
        <v>59.95</v>
      </c>
      <c r="Q14" s="2" t="s">
        <v>24</v>
      </c>
      <c r="R14" s="2" t="s">
        <v>26</v>
      </c>
      <c r="S14" s="2" t="s">
        <v>11</v>
      </c>
      <c r="T14" s="2" t="s">
        <v>79</v>
      </c>
      <c r="U14" s="2" t="s">
        <v>28</v>
      </c>
      <c r="V14" s="2" t="s">
        <v>14</v>
      </c>
      <c r="W14" s="2" t="s">
        <v>123</v>
      </c>
      <c r="X14" s="3">
        <f>DATE(2010,10,20)</f>
        <v>40471</v>
      </c>
      <c r="Y14" s="2" t="s">
        <v>125</v>
      </c>
      <c r="Z14" s="2" t="s">
        <v>126</v>
      </c>
      <c r="AA14" s="2" t="s">
        <v>2</v>
      </c>
      <c r="AB14" s="2" t="s">
        <v>2</v>
      </c>
      <c r="AC14" s="1" t="s">
        <v>127</v>
      </c>
    </row>
    <row r="15" spans="3:29" ht="12.75">
      <c r="C15" s="2" t="s">
        <v>128</v>
      </c>
      <c r="D15" s="2" t="s">
        <v>132</v>
      </c>
      <c r="E15" s="33" t="s">
        <v>2540</v>
      </c>
      <c r="F15" t="s">
        <v>2591</v>
      </c>
      <c r="G15" s="2" t="s">
        <v>135</v>
      </c>
      <c r="H15" t="s">
        <v>2363</v>
      </c>
      <c r="I15" s="2" t="s">
        <v>130</v>
      </c>
      <c r="J15" t="e">
        <v>#N/A</v>
      </c>
      <c r="K15" s="2" t="s">
        <v>136</v>
      </c>
      <c r="L15" s="2" t="s">
        <v>4</v>
      </c>
      <c r="M15" s="5"/>
      <c r="N15" s="2" t="s">
        <v>5</v>
      </c>
      <c r="O15" s="2" t="s">
        <v>129</v>
      </c>
      <c r="P15" s="2">
        <v>65</v>
      </c>
      <c r="Q15" s="2" t="s">
        <v>131</v>
      </c>
      <c r="R15" s="2" t="s">
        <v>26</v>
      </c>
      <c r="S15" s="2" t="s">
        <v>133</v>
      </c>
      <c r="T15" s="2" t="s">
        <v>79</v>
      </c>
      <c r="U15" s="2" t="s">
        <v>28</v>
      </c>
      <c r="V15" s="2" t="s">
        <v>14</v>
      </c>
      <c r="W15" s="2" t="s">
        <v>134</v>
      </c>
      <c r="X15" s="3">
        <f>DATE(2010,9,17)</f>
        <v>40438</v>
      </c>
      <c r="Y15" s="2" t="s">
        <v>137</v>
      </c>
      <c r="Z15" s="2" t="s">
        <v>138</v>
      </c>
      <c r="AA15" s="2" t="s">
        <v>2</v>
      </c>
      <c r="AB15" s="2" t="s">
        <v>2</v>
      </c>
      <c r="AC15" s="1" t="s">
        <v>139</v>
      </c>
    </row>
    <row r="16" spans="3:29" ht="12.75">
      <c r="C16" s="2" t="s">
        <v>140</v>
      </c>
      <c r="D16" s="2" t="s">
        <v>144</v>
      </c>
      <c r="E16" s="33" t="s">
        <v>2540</v>
      </c>
      <c r="F16" t="s">
        <v>2591</v>
      </c>
      <c r="G16" s="2" t="s">
        <v>145</v>
      </c>
      <c r="H16" t="s">
        <v>2364</v>
      </c>
      <c r="I16" s="2" t="s">
        <v>142</v>
      </c>
      <c r="J16" t="e">
        <v>#N/A</v>
      </c>
      <c r="K16" s="2" t="s">
        <v>15</v>
      </c>
      <c r="L16" s="2" t="s">
        <v>4</v>
      </c>
      <c r="M16" s="5"/>
      <c r="N16" s="2" t="s">
        <v>36</v>
      </c>
      <c r="O16" s="2" t="s">
        <v>141</v>
      </c>
      <c r="P16" s="2">
        <v>92.95</v>
      </c>
      <c r="Q16" s="2" t="s">
        <v>143</v>
      </c>
      <c r="R16" s="2" t="s">
        <v>15</v>
      </c>
      <c r="S16" s="2" t="s">
        <v>2</v>
      </c>
      <c r="T16" s="2" t="s">
        <v>15</v>
      </c>
      <c r="U16" s="2" t="s">
        <v>28</v>
      </c>
      <c r="V16" s="2" t="s">
        <v>14</v>
      </c>
      <c r="W16" s="2" t="s">
        <v>15</v>
      </c>
      <c r="X16" s="3">
        <f>DATE(2010,9,1)</f>
        <v>40422</v>
      </c>
      <c r="Y16" s="2" t="s">
        <v>2</v>
      </c>
      <c r="Z16" s="2" t="s">
        <v>2</v>
      </c>
      <c r="AA16" s="2" t="s">
        <v>2</v>
      </c>
      <c r="AB16" s="2" t="s">
        <v>2</v>
      </c>
      <c r="AC16" t="s">
        <v>146</v>
      </c>
    </row>
    <row r="17" spans="1:29" ht="12.75">
      <c r="A17" s="35" t="s">
        <v>2293</v>
      </c>
      <c r="C17" s="2" t="s">
        <v>147</v>
      </c>
      <c r="D17" s="2" t="s">
        <v>150</v>
      </c>
      <c r="E17" s="33" t="s">
        <v>2541</v>
      </c>
      <c r="F17" t="s">
        <v>2592</v>
      </c>
      <c r="G17" s="2" t="s">
        <v>151</v>
      </c>
      <c r="H17" t="s">
        <v>2365</v>
      </c>
      <c r="I17" s="2" t="s">
        <v>148</v>
      </c>
      <c r="J17" t="e">
        <v>#N/A</v>
      </c>
      <c r="K17" s="2" t="s">
        <v>152</v>
      </c>
      <c r="L17" s="2" t="s">
        <v>107</v>
      </c>
      <c r="M17" s="5"/>
      <c r="N17" s="2" t="s">
        <v>5</v>
      </c>
      <c r="O17" s="2" t="s">
        <v>43</v>
      </c>
      <c r="P17" s="2">
        <v>199.99</v>
      </c>
      <c r="Q17" s="2" t="s">
        <v>149</v>
      </c>
      <c r="R17" s="2" t="s">
        <v>10</v>
      </c>
      <c r="S17" s="2" t="s">
        <v>11</v>
      </c>
      <c r="T17" s="2" t="s">
        <v>15</v>
      </c>
      <c r="U17" s="2" t="s">
        <v>13</v>
      </c>
      <c r="V17" s="2" t="s">
        <v>14</v>
      </c>
      <c r="W17" s="2" t="s">
        <v>15</v>
      </c>
      <c r="X17" s="3">
        <f>DATE(2010,9,10)</f>
        <v>40431</v>
      </c>
      <c r="Y17" s="2" t="s">
        <v>153</v>
      </c>
      <c r="Z17" s="2" t="s">
        <v>154</v>
      </c>
      <c r="AA17" s="2" t="s">
        <v>2</v>
      </c>
      <c r="AB17" s="2" t="s">
        <v>2</v>
      </c>
      <c r="AC17" s="1" t="s">
        <v>155</v>
      </c>
    </row>
    <row r="18" spans="3:29" ht="12.75">
      <c r="C18" s="2" t="s">
        <v>156</v>
      </c>
      <c r="D18" s="2" t="s">
        <v>161</v>
      </c>
      <c r="E18" s="33" t="s">
        <v>2542</v>
      </c>
      <c r="F18" t="s">
        <v>2593</v>
      </c>
      <c r="G18" s="2" t="s">
        <v>164</v>
      </c>
      <c r="H18" t="s">
        <v>2366</v>
      </c>
      <c r="I18" s="2" t="s">
        <v>158</v>
      </c>
      <c r="J18" t="e">
        <v>#N/A</v>
      </c>
      <c r="K18" s="2" t="s">
        <v>165</v>
      </c>
      <c r="L18" s="2" t="s">
        <v>4</v>
      </c>
      <c r="M18" s="5"/>
      <c r="N18" s="2" t="s">
        <v>5</v>
      </c>
      <c r="O18" s="2" t="s">
        <v>157</v>
      </c>
      <c r="P18" s="2">
        <v>40</v>
      </c>
      <c r="Q18" s="2" t="s">
        <v>160</v>
      </c>
      <c r="R18" s="2" t="s">
        <v>26</v>
      </c>
      <c r="S18" s="2" t="s">
        <v>2</v>
      </c>
      <c r="T18" s="2" t="s">
        <v>162</v>
      </c>
      <c r="U18" s="2" t="s">
        <v>28</v>
      </c>
      <c r="V18" s="2" t="s">
        <v>14</v>
      </c>
      <c r="W18" s="2" t="s">
        <v>163</v>
      </c>
      <c r="X18" s="3">
        <f>DATE(2010,9,24)</f>
        <v>40445</v>
      </c>
      <c r="Y18" s="2" t="s">
        <v>166</v>
      </c>
      <c r="Z18" s="2" t="s">
        <v>2</v>
      </c>
      <c r="AA18" s="2" t="s">
        <v>2</v>
      </c>
      <c r="AB18" s="2" t="s">
        <v>2</v>
      </c>
      <c r="AC18" s="1" t="s">
        <v>167</v>
      </c>
    </row>
    <row r="19" spans="3:29" ht="12.75">
      <c r="C19" s="2" t="s">
        <v>168</v>
      </c>
      <c r="D19" s="2" t="s">
        <v>172</v>
      </c>
      <c r="E19" s="33" t="s">
        <v>2542</v>
      </c>
      <c r="F19" t="s">
        <v>2593</v>
      </c>
      <c r="G19" s="2" t="s">
        <v>174</v>
      </c>
      <c r="H19" t="s">
        <v>2367</v>
      </c>
      <c r="I19" s="2" t="s">
        <v>170</v>
      </c>
      <c r="J19" t="e">
        <v>#N/A</v>
      </c>
      <c r="K19" s="2" t="s">
        <v>175</v>
      </c>
      <c r="L19" s="2" t="s">
        <v>107</v>
      </c>
      <c r="M19" s="5"/>
      <c r="N19" s="2" t="s">
        <v>5</v>
      </c>
      <c r="O19" s="2" t="s">
        <v>169</v>
      </c>
      <c r="P19" s="2">
        <v>84.95</v>
      </c>
      <c r="Q19" s="2" t="s">
        <v>171</v>
      </c>
      <c r="R19" s="2" t="s">
        <v>26</v>
      </c>
      <c r="S19" s="2" t="s">
        <v>11</v>
      </c>
      <c r="T19" s="2" t="s">
        <v>15</v>
      </c>
      <c r="U19" s="2" t="s">
        <v>28</v>
      </c>
      <c r="V19" s="2" t="s">
        <v>14</v>
      </c>
      <c r="W19" s="2" t="s">
        <v>173</v>
      </c>
      <c r="X19" s="3">
        <f>DATE(2010,9,1)</f>
        <v>40422</v>
      </c>
      <c r="Y19" s="2" t="s">
        <v>176</v>
      </c>
      <c r="Z19" s="2" t="s">
        <v>177</v>
      </c>
      <c r="AA19" s="2" t="s">
        <v>2</v>
      </c>
      <c r="AB19" s="2" t="s">
        <v>2</v>
      </c>
      <c r="AC19" s="1" t="s">
        <v>178</v>
      </c>
    </row>
    <row r="20" spans="3:29" ht="12.75">
      <c r="C20" s="2" t="s">
        <v>179</v>
      </c>
      <c r="D20" s="2" t="s">
        <v>182</v>
      </c>
      <c r="E20" s="33" t="s">
        <v>2542</v>
      </c>
      <c r="F20" t="s">
        <v>2593</v>
      </c>
      <c r="G20" s="2" t="s">
        <v>183</v>
      </c>
      <c r="H20" t="s">
        <v>2368</v>
      </c>
      <c r="I20" s="2" t="s">
        <v>181</v>
      </c>
      <c r="J20" t="e">
        <v>#N/A</v>
      </c>
      <c r="K20" s="2" t="s">
        <v>184</v>
      </c>
      <c r="L20" s="2" t="s">
        <v>107</v>
      </c>
      <c r="M20" s="5"/>
      <c r="N20" s="2" t="s">
        <v>5</v>
      </c>
      <c r="O20" s="2" t="s">
        <v>180</v>
      </c>
      <c r="P20" s="2">
        <v>74.95</v>
      </c>
      <c r="Q20" s="2" t="s">
        <v>171</v>
      </c>
      <c r="R20" s="2" t="s">
        <v>26</v>
      </c>
      <c r="S20" s="2" t="s">
        <v>11</v>
      </c>
      <c r="T20" s="2" t="s">
        <v>15</v>
      </c>
      <c r="U20" s="2" t="s">
        <v>28</v>
      </c>
      <c r="V20" s="2" t="s">
        <v>14</v>
      </c>
      <c r="W20" s="2" t="s">
        <v>95</v>
      </c>
      <c r="X20" s="3">
        <f>DATE(2010,9,29)</f>
        <v>40450</v>
      </c>
      <c r="Y20" s="2" t="s">
        <v>185</v>
      </c>
      <c r="Z20" s="2" t="s">
        <v>186</v>
      </c>
      <c r="AA20" s="2" t="s">
        <v>2</v>
      </c>
      <c r="AB20" s="2" t="s">
        <v>2</v>
      </c>
      <c r="AC20" s="1" t="s">
        <v>187</v>
      </c>
    </row>
    <row r="21" spans="3:29" ht="12.75">
      <c r="C21" s="2" t="s">
        <v>188</v>
      </c>
      <c r="D21" s="2" t="s">
        <v>191</v>
      </c>
      <c r="E21" s="33" t="s">
        <v>2542</v>
      </c>
      <c r="F21" t="s">
        <v>2593</v>
      </c>
      <c r="G21" s="2" t="s">
        <v>193</v>
      </c>
      <c r="H21" t="s">
        <v>2369</v>
      </c>
      <c r="I21" s="2" t="s">
        <v>190</v>
      </c>
      <c r="J21" t="e">
        <v>#N/A</v>
      </c>
      <c r="K21" s="2" t="s">
        <v>194</v>
      </c>
      <c r="L21" s="2" t="s">
        <v>4</v>
      </c>
      <c r="M21" s="5"/>
      <c r="N21" s="2" t="s">
        <v>5</v>
      </c>
      <c r="O21" s="2" t="s">
        <v>189</v>
      </c>
      <c r="P21" s="2">
        <v>54.95</v>
      </c>
      <c r="Q21" s="2" t="s">
        <v>171</v>
      </c>
      <c r="R21" s="2" t="s">
        <v>26</v>
      </c>
      <c r="S21" s="2" t="s">
        <v>11</v>
      </c>
      <c r="T21" s="2" t="s">
        <v>15</v>
      </c>
      <c r="U21" s="2" t="s">
        <v>28</v>
      </c>
      <c r="V21" s="2" t="s">
        <v>14</v>
      </c>
      <c r="W21" s="2" t="s">
        <v>192</v>
      </c>
      <c r="X21" s="3">
        <f>DATE(2010,9,8)</f>
        <v>40429</v>
      </c>
      <c r="Y21" s="2" t="s">
        <v>195</v>
      </c>
      <c r="Z21" s="2" t="s">
        <v>196</v>
      </c>
      <c r="AA21" s="2" t="s">
        <v>2</v>
      </c>
      <c r="AB21" s="2" t="s">
        <v>2</v>
      </c>
      <c r="AC21" s="1" t="s">
        <v>197</v>
      </c>
    </row>
    <row r="22" spans="3:29" ht="12.75">
      <c r="C22" s="2" t="s">
        <v>198</v>
      </c>
      <c r="D22" s="2" t="s">
        <v>201</v>
      </c>
      <c r="E22" s="33" t="s">
        <v>2542</v>
      </c>
      <c r="F22" t="s">
        <v>2593</v>
      </c>
      <c r="G22" s="2" t="s">
        <v>202</v>
      </c>
      <c r="H22" t="s">
        <v>2370</v>
      </c>
      <c r="I22" s="2" t="s">
        <v>200</v>
      </c>
      <c r="J22" t="e">
        <v>#N/A</v>
      </c>
      <c r="K22" s="2" t="s">
        <v>203</v>
      </c>
      <c r="L22" s="2" t="s">
        <v>107</v>
      </c>
      <c r="M22" s="5"/>
      <c r="N22" s="2" t="s">
        <v>5</v>
      </c>
      <c r="O22" s="2" t="s">
        <v>199</v>
      </c>
      <c r="P22" s="2">
        <v>84.95</v>
      </c>
      <c r="Q22" s="2" t="s">
        <v>171</v>
      </c>
      <c r="R22" s="2" t="s">
        <v>26</v>
      </c>
      <c r="S22" s="2" t="s">
        <v>133</v>
      </c>
      <c r="T22" s="2" t="s">
        <v>15</v>
      </c>
      <c r="U22" s="2" t="s">
        <v>28</v>
      </c>
      <c r="V22" s="2" t="s">
        <v>14</v>
      </c>
      <c r="W22" s="2" t="s">
        <v>29</v>
      </c>
      <c r="X22" s="3">
        <f>DATE(2010,9,8)</f>
        <v>40429</v>
      </c>
      <c r="Y22" s="2" t="s">
        <v>204</v>
      </c>
      <c r="Z22" s="2" t="s">
        <v>205</v>
      </c>
      <c r="AA22" s="2" t="s">
        <v>2</v>
      </c>
      <c r="AB22" s="2" t="s">
        <v>2</v>
      </c>
      <c r="AC22" s="1" t="s">
        <v>206</v>
      </c>
    </row>
    <row r="23" spans="3:29" ht="12.75">
      <c r="C23" s="2" t="s">
        <v>207</v>
      </c>
      <c r="D23" s="2" t="s">
        <v>212</v>
      </c>
      <c r="E23" s="33" t="s">
        <v>2543</v>
      </c>
      <c r="F23" t="s">
        <v>2594</v>
      </c>
      <c r="G23" s="2" t="s">
        <v>216</v>
      </c>
      <c r="H23" t="s">
        <v>2296</v>
      </c>
      <c r="I23" s="2" t="s">
        <v>210</v>
      </c>
      <c r="J23" t="e">
        <v>#N/A</v>
      </c>
      <c r="K23" s="2" t="s">
        <v>217</v>
      </c>
      <c r="L23" s="2" t="s">
        <v>4</v>
      </c>
      <c r="M23" s="5"/>
      <c r="N23" s="2" t="s">
        <v>208</v>
      </c>
      <c r="O23" s="2" t="s">
        <v>209</v>
      </c>
      <c r="P23" s="2">
        <v>38.95</v>
      </c>
      <c r="Q23" s="2" t="s">
        <v>211</v>
      </c>
      <c r="R23" s="2" t="s">
        <v>213</v>
      </c>
      <c r="S23" s="2" t="s">
        <v>11</v>
      </c>
      <c r="T23" s="2" t="s">
        <v>15</v>
      </c>
      <c r="U23" s="2" t="s">
        <v>28</v>
      </c>
      <c r="V23" s="2" t="s">
        <v>214</v>
      </c>
      <c r="W23" s="2" t="s">
        <v>215</v>
      </c>
      <c r="X23" s="3">
        <f>DATE(2010,5,26)</f>
        <v>40324</v>
      </c>
      <c r="Y23" s="2" t="s">
        <v>218</v>
      </c>
      <c r="Z23" s="2" t="s">
        <v>219</v>
      </c>
      <c r="AA23" s="2" t="s">
        <v>2</v>
      </c>
      <c r="AB23" s="2" t="s">
        <v>2</v>
      </c>
      <c r="AC23" s="1" t="s">
        <v>220</v>
      </c>
    </row>
    <row r="24" spans="3:29" ht="12.75">
      <c r="C24" s="2" t="s">
        <v>221</v>
      </c>
      <c r="D24" s="2" t="s">
        <v>224</v>
      </c>
      <c r="E24" s="33" t="s">
        <v>2543</v>
      </c>
      <c r="F24" t="s">
        <v>2594</v>
      </c>
      <c r="G24" s="2" t="s">
        <v>226</v>
      </c>
      <c r="H24" t="s">
        <v>2371</v>
      </c>
      <c r="I24" s="2" t="s">
        <v>223</v>
      </c>
      <c r="J24" t="e">
        <v>#N/A</v>
      </c>
      <c r="K24" s="2" t="s">
        <v>227</v>
      </c>
      <c r="L24" s="2" t="s">
        <v>107</v>
      </c>
      <c r="M24" s="5"/>
      <c r="N24" s="2" t="s">
        <v>5</v>
      </c>
      <c r="O24" s="2" t="s">
        <v>222</v>
      </c>
      <c r="P24" s="2">
        <v>27.95</v>
      </c>
      <c r="Q24" s="2" t="s">
        <v>211</v>
      </c>
      <c r="R24" s="2" t="s">
        <v>225</v>
      </c>
      <c r="S24" s="2" t="s">
        <v>11</v>
      </c>
      <c r="T24" s="2" t="s">
        <v>15</v>
      </c>
      <c r="U24" s="2" t="s">
        <v>28</v>
      </c>
      <c r="V24" s="2" t="s">
        <v>14</v>
      </c>
      <c r="W24" s="2" t="s">
        <v>123</v>
      </c>
      <c r="X24" s="3">
        <f>DATE(2010,9,30)</f>
        <v>40451</v>
      </c>
      <c r="Y24" s="2" t="s">
        <v>228</v>
      </c>
      <c r="Z24" s="2" t="s">
        <v>229</v>
      </c>
      <c r="AA24" s="2" t="s">
        <v>2</v>
      </c>
      <c r="AB24" s="2" t="s">
        <v>2</v>
      </c>
      <c r="AC24" s="1" t="s">
        <v>230</v>
      </c>
    </row>
    <row r="25" spans="3:29" ht="12.75">
      <c r="C25" s="2" t="s">
        <v>231</v>
      </c>
      <c r="D25" s="2" t="s">
        <v>235</v>
      </c>
      <c r="E25" s="33" t="s">
        <v>2543</v>
      </c>
      <c r="F25" t="s">
        <v>2594</v>
      </c>
      <c r="G25" s="2" t="s">
        <v>237</v>
      </c>
      <c r="H25" t="s">
        <v>2372</v>
      </c>
      <c r="I25" s="2" t="s">
        <v>233</v>
      </c>
      <c r="J25" t="e">
        <v>#N/A</v>
      </c>
      <c r="K25" s="2" t="s">
        <v>238</v>
      </c>
      <c r="L25" s="2" t="s">
        <v>107</v>
      </c>
      <c r="M25" s="5"/>
      <c r="N25" s="2" t="s">
        <v>5</v>
      </c>
      <c r="O25" s="2" t="s">
        <v>232</v>
      </c>
      <c r="P25" s="2">
        <v>112.99</v>
      </c>
      <c r="Q25" s="2" t="s">
        <v>234</v>
      </c>
      <c r="R25" s="2" t="s">
        <v>10</v>
      </c>
      <c r="S25" s="2" t="s">
        <v>11</v>
      </c>
      <c r="T25" s="2" t="s">
        <v>236</v>
      </c>
      <c r="U25" s="2" t="s">
        <v>13</v>
      </c>
      <c r="V25" s="2" t="s">
        <v>14</v>
      </c>
      <c r="W25" s="2" t="s">
        <v>15</v>
      </c>
      <c r="X25" s="3">
        <f>DATE(2010,9,17)</f>
        <v>40438</v>
      </c>
      <c r="Y25" s="2" t="s">
        <v>239</v>
      </c>
      <c r="Z25" s="2" t="s">
        <v>240</v>
      </c>
      <c r="AA25" s="2" t="s">
        <v>2</v>
      </c>
      <c r="AB25" s="2" t="s">
        <v>2</v>
      </c>
      <c r="AC25" s="1" t="s">
        <v>241</v>
      </c>
    </row>
    <row r="26" spans="3:29" ht="12.75">
      <c r="C26" s="2" t="s">
        <v>242</v>
      </c>
      <c r="D26" s="2" t="s">
        <v>245</v>
      </c>
      <c r="E26" s="33" t="s">
        <v>2543</v>
      </c>
      <c r="F26" t="s">
        <v>2594</v>
      </c>
      <c r="G26" s="2" t="s">
        <v>216</v>
      </c>
      <c r="H26" t="s">
        <v>2296</v>
      </c>
      <c r="I26" s="2" t="s">
        <v>244</v>
      </c>
      <c r="J26" t="e">
        <v>#N/A</v>
      </c>
      <c r="K26" s="2" t="s">
        <v>217</v>
      </c>
      <c r="L26" s="2" t="s">
        <v>4</v>
      </c>
      <c r="M26" s="5"/>
      <c r="N26" s="2" t="s">
        <v>208</v>
      </c>
      <c r="O26" s="2" t="s">
        <v>243</v>
      </c>
      <c r="P26" s="2">
        <v>48.95</v>
      </c>
      <c r="Q26" s="2" t="s">
        <v>211</v>
      </c>
      <c r="R26" s="2" t="s">
        <v>213</v>
      </c>
      <c r="S26" s="2" t="s">
        <v>11</v>
      </c>
      <c r="T26" s="2" t="s">
        <v>15</v>
      </c>
      <c r="U26" s="2" t="s">
        <v>28</v>
      </c>
      <c r="V26" s="2" t="s">
        <v>246</v>
      </c>
      <c r="W26" s="2" t="s">
        <v>215</v>
      </c>
      <c r="X26" s="3">
        <f>DATE(2010,6,11)</f>
        <v>40340</v>
      </c>
      <c r="Y26" s="2" t="s">
        <v>247</v>
      </c>
      <c r="Z26" s="2" t="s">
        <v>219</v>
      </c>
      <c r="AA26" s="2" t="s">
        <v>2</v>
      </c>
      <c r="AB26" s="2" t="s">
        <v>2</v>
      </c>
      <c r="AC26" s="1" t="s">
        <v>248</v>
      </c>
    </row>
    <row r="27" spans="3:29" ht="12.75">
      <c r="C27" s="2" t="s">
        <v>249</v>
      </c>
      <c r="D27" s="2" t="s">
        <v>252</v>
      </c>
      <c r="E27" s="33" t="s">
        <v>2543</v>
      </c>
      <c r="F27" t="s">
        <v>2594</v>
      </c>
      <c r="G27" s="2" t="s">
        <v>253</v>
      </c>
      <c r="H27" t="s">
        <v>2373</v>
      </c>
      <c r="I27" s="2" t="s">
        <v>251</v>
      </c>
      <c r="J27" t="e">
        <v>#N/A</v>
      </c>
      <c r="K27" s="2" t="s">
        <v>254</v>
      </c>
      <c r="L27" s="2" t="s">
        <v>107</v>
      </c>
      <c r="M27" s="5"/>
      <c r="N27" s="2" t="s">
        <v>5</v>
      </c>
      <c r="O27" s="2" t="s">
        <v>250</v>
      </c>
      <c r="P27" s="2">
        <v>24.95</v>
      </c>
      <c r="Q27" s="2" t="s">
        <v>211</v>
      </c>
      <c r="R27" s="2" t="s">
        <v>26</v>
      </c>
      <c r="S27" s="2" t="s">
        <v>11</v>
      </c>
      <c r="T27" s="2" t="s">
        <v>15</v>
      </c>
      <c r="U27" s="2" t="s">
        <v>28</v>
      </c>
      <c r="V27" s="2" t="s">
        <v>14</v>
      </c>
      <c r="W27" s="2" t="s">
        <v>123</v>
      </c>
      <c r="X27" s="3">
        <f>DATE(2010,9,1)</f>
        <v>40422</v>
      </c>
      <c r="Y27" s="2" t="s">
        <v>255</v>
      </c>
      <c r="Z27" s="2" t="s">
        <v>256</v>
      </c>
      <c r="AA27" s="2" t="s">
        <v>2</v>
      </c>
      <c r="AB27" s="2" t="s">
        <v>2</v>
      </c>
      <c r="AC27" s="1" t="s">
        <v>257</v>
      </c>
    </row>
    <row r="28" spans="2:29" ht="12.75">
      <c r="B28" s="34" t="s">
        <v>2293</v>
      </c>
      <c r="C28" s="2" t="s">
        <v>264</v>
      </c>
      <c r="D28" s="2" t="s">
        <v>267</v>
      </c>
      <c r="E28" s="33" t="s">
        <v>2543</v>
      </c>
      <c r="F28" t="s">
        <v>2594</v>
      </c>
      <c r="G28" s="2" t="s">
        <v>226</v>
      </c>
      <c r="H28" t="s">
        <v>2371</v>
      </c>
      <c r="I28" s="2" t="s">
        <v>266</v>
      </c>
      <c r="J28" t="e">
        <v>#N/A</v>
      </c>
      <c r="K28" s="2" t="s">
        <v>268</v>
      </c>
      <c r="L28" s="2" t="s">
        <v>4</v>
      </c>
      <c r="M28" s="5"/>
      <c r="N28" s="2" t="s">
        <v>5</v>
      </c>
      <c r="O28" s="2" t="s">
        <v>265</v>
      </c>
      <c r="P28" s="2">
        <v>49.95</v>
      </c>
      <c r="Q28" s="2" t="s">
        <v>211</v>
      </c>
      <c r="R28" s="2" t="s">
        <v>225</v>
      </c>
      <c r="S28" s="2" t="s">
        <v>133</v>
      </c>
      <c r="T28" s="2" t="s">
        <v>15</v>
      </c>
      <c r="U28" s="2" t="s">
        <v>28</v>
      </c>
      <c r="V28" s="2" t="s">
        <v>14</v>
      </c>
      <c r="W28" s="2" t="s">
        <v>15</v>
      </c>
      <c r="X28" s="3">
        <f>DATE(2010,9,15)</f>
        <v>40436</v>
      </c>
      <c r="Y28" s="2" t="s">
        <v>2</v>
      </c>
      <c r="Z28" s="2" t="s">
        <v>2</v>
      </c>
      <c r="AA28" s="2" t="s">
        <v>2</v>
      </c>
      <c r="AB28" s="2" t="s">
        <v>2</v>
      </c>
      <c r="AC28" s="1" t="s">
        <v>269</v>
      </c>
    </row>
    <row r="29" spans="3:29" ht="12.75">
      <c r="C29" s="2" t="s">
        <v>270</v>
      </c>
      <c r="D29" s="2" t="s">
        <v>273</v>
      </c>
      <c r="E29" s="33" t="s">
        <v>2543</v>
      </c>
      <c r="F29" t="s">
        <v>2594</v>
      </c>
      <c r="G29" s="2" t="s">
        <v>253</v>
      </c>
      <c r="H29" t="s">
        <v>2373</v>
      </c>
      <c r="I29" s="2" t="s">
        <v>272</v>
      </c>
      <c r="J29" t="e">
        <v>#N/A</v>
      </c>
      <c r="K29" s="2" t="s">
        <v>275</v>
      </c>
      <c r="L29" s="2" t="s">
        <v>107</v>
      </c>
      <c r="M29" s="5"/>
      <c r="N29" s="2" t="s">
        <v>5</v>
      </c>
      <c r="O29" s="2" t="s">
        <v>271</v>
      </c>
      <c r="P29" s="2">
        <v>29.95</v>
      </c>
      <c r="Q29" s="2" t="s">
        <v>211</v>
      </c>
      <c r="R29" s="2" t="s">
        <v>225</v>
      </c>
      <c r="S29" s="2" t="s">
        <v>11</v>
      </c>
      <c r="T29" s="2" t="s">
        <v>274</v>
      </c>
      <c r="U29" s="2" t="s">
        <v>28</v>
      </c>
      <c r="V29" s="2" t="s">
        <v>14</v>
      </c>
      <c r="W29" s="2" t="s">
        <v>123</v>
      </c>
      <c r="X29" s="3">
        <f>DATE(2010,9,29)</f>
        <v>40450</v>
      </c>
      <c r="Y29" s="2" t="s">
        <v>276</v>
      </c>
      <c r="Z29" s="2" t="s">
        <v>277</v>
      </c>
      <c r="AA29" s="2" t="s">
        <v>2</v>
      </c>
      <c r="AB29" s="2" t="s">
        <v>2</v>
      </c>
      <c r="AC29" s="1" t="s">
        <v>278</v>
      </c>
    </row>
    <row r="30" spans="3:29" ht="12.75">
      <c r="C30" s="2" t="s">
        <v>279</v>
      </c>
      <c r="D30" s="2" t="s">
        <v>282</v>
      </c>
      <c r="E30" s="33" t="s">
        <v>2543</v>
      </c>
      <c r="F30" t="s">
        <v>2594</v>
      </c>
      <c r="G30" s="2" t="s">
        <v>283</v>
      </c>
      <c r="H30" t="s">
        <v>2374</v>
      </c>
      <c r="I30" s="2" t="s">
        <v>280</v>
      </c>
      <c r="J30" t="e">
        <v>#N/A</v>
      </c>
      <c r="K30" s="2" t="s">
        <v>284</v>
      </c>
      <c r="L30" s="2" t="s">
        <v>107</v>
      </c>
      <c r="M30" s="5"/>
      <c r="N30" s="2" t="s">
        <v>5</v>
      </c>
      <c r="O30" s="2" t="s">
        <v>120</v>
      </c>
      <c r="P30" s="2">
        <v>29.95</v>
      </c>
      <c r="Q30" s="2" t="s">
        <v>281</v>
      </c>
      <c r="R30" s="2" t="s">
        <v>26</v>
      </c>
      <c r="S30" s="2" t="s">
        <v>11</v>
      </c>
      <c r="T30" s="2" t="s">
        <v>15</v>
      </c>
      <c r="U30" s="2" t="s">
        <v>28</v>
      </c>
      <c r="V30" s="2" t="s">
        <v>14</v>
      </c>
      <c r="W30" s="2" t="s">
        <v>123</v>
      </c>
      <c r="Y30" s="2" t="s">
        <v>285</v>
      </c>
      <c r="Z30" s="2" t="s">
        <v>286</v>
      </c>
      <c r="AA30" s="2" t="s">
        <v>2</v>
      </c>
      <c r="AB30" s="2" t="s">
        <v>2</v>
      </c>
      <c r="AC30" s="1" t="s">
        <v>287</v>
      </c>
    </row>
    <row r="31" spans="3:29" ht="12.75">
      <c r="C31" s="2" t="s">
        <v>289</v>
      </c>
      <c r="D31" s="2" t="s">
        <v>292</v>
      </c>
      <c r="E31" s="33" t="s">
        <v>2543</v>
      </c>
      <c r="F31" t="s">
        <v>2594</v>
      </c>
      <c r="G31" s="2" t="s">
        <v>294</v>
      </c>
      <c r="H31" t="s">
        <v>2375</v>
      </c>
      <c r="I31" s="2" t="s">
        <v>291</v>
      </c>
      <c r="J31" t="e">
        <v>#N/A</v>
      </c>
      <c r="K31" s="2" t="s">
        <v>295</v>
      </c>
      <c r="L31" s="2" t="s">
        <v>107</v>
      </c>
      <c r="M31" s="5"/>
      <c r="N31" s="2" t="s">
        <v>5</v>
      </c>
      <c r="O31" s="2" t="s">
        <v>290</v>
      </c>
      <c r="P31" s="2">
        <v>24.95</v>
      </c>
      <c r="Q31" s="2" t="s">
        <v>211</v>
      </c>
      <c r="R31" s="2" t="s">
        <v>26</v>
      </c>
      <c r="S31" s="2" t="s">
        <v>11</v>
      </c>
      <c r="T31" s="2" t="s">
        <v>293</v>
      </c>
      <c r="U31" s="2" t="s">
        <v>28</v>
      </c>
      <c r="V31" s="2" t="s">
        <v>14</v>
      </c>
      <c r="W31" s="2" t="s">
        <v>123</v>
      </c>
      <c r="X31" s="3">
        <f>DATE(2010,9,1)</f>
        <v>40422</v>
      </c>
      <c r="Y31" s="2" t="s">
        <v>296</v>
      </c>
      <c r="Z31" s="2" t="s">
        <v>297</v>
      </c>
      <c r="AA31" s="2" t="s">
        <v>2</v>
      </c>
      <c r="AB31" s="2" t="s">
        <v>2</v>
      </c>
      <c r="AC31" s="1" t="s">
        <v>298</v>
      </c>
    </row>
    <row r="32" spans="3:29" ht="12.75">
      <c r="C32" s="2" t="s">
        <v>299</v>
      </c>
      <c r="D32" s="2" t="s">
        <v>302</v>
      </c>
      <c r="E32" s="33" t="s">
        <v>2543</v>
      </c>
      <c r="F32" t="s">
        <v>2594</v>
      </c>
      <c r="G32" s="2" t="s">
        <v>253</v>
      </c>
      <c r="H32" t="s">
        <v>2373</v>
      </c>
      <c r="I32" s="2" t="s">
        <v>300</v>
      </c>
      <c r="J32" t="e">
        <v>#N/A</v>
      </c>
      <c r="K32" s="2" t="s">
        <v>304</v>
      </c>
      <c r="L32" s="2" t="s">
        <v>4</v>
      </c>
      <c r="M32" s="5"/>
      <c r="N32" s="2" t="s">
        <v>5</v>
      </c>
      <c r="O32" s="2" t="s">
        <v>222</v>
      </c>
      <c r="P32" s="2">
        <v>24.95</v>
      </c>
      <c r="Q32" s="2" t="s">
        <v>301</v>
      </c>
      <c r="R32" s="2" t="s">
        <v>303</v>
      </c>
      <c r="S32" s="2" t="s">
        <v>11</v>
      </c>
      <c r="T32" s="2" t="s">
        <v>15</v>
      </c>
      <c r="U32" s="2" t="s">
        <v>28</v>
      </c>
      <c r="V32" s="2" t="s">
        <v>14</v>
      </c>
      <c r="W32" s="2" t="s">
        <v>123</v>
      </c>
      <c r="X32" s="3">
        <f>DATE(2010,9,24)</f>
        <v>40445</v>
      </c>
      <c r="Y32" s="2" t="s">
        <v>305</v>
      </c>
      <c r="Z32" s="2" t="s">
        <v>306</v>
      </c>
      <c r="AA32" s="2" t="s">
        <v>2</v>
      </c>
      <c r="AB32" s="2" t="s">
        <v>2</v>
      </c>
      <c r="AC32" s="1" t="s">
        <v>307</v>
      </c>
    </row>
    <row r="33" spans="3:29" ht="12.75">
      <c r="C33" s="2" t="s">
        <v>308</v>
      </c>
      <c r="D33" s="2" t="s">
        <v>311</v>
      </c>
      <c r="E33" s="33" t="s">
        <v>2543</v>
      </c>
      <c r="F33" t="s">
        <v>2594</v>
      </c>
      <c r="G33" s="2" t="s">
        <v>283</v>
      </c>
      <c r="H33" t="s">
        <v>2374</v>
      </c>
      <c r="I33" s="2" t="s">
        <v>310</v>
      </c>
      <c r="J33" t="e">
        <v>#N/A</v>
      </c>
      <c r="K33" s="2" t="s">
        <v>312</v>
      </c>
      <c r="L33" s="2" t="s">
        <v>107</v>
      </c>
      <c r="M33" s="5"/>
      <c r="N33" s="2" t="s">
        <v>5</v>
      </c>
      <c r="O33" s="2" t="s">
        <v>309</v>
      </c>
      <c r="P33" s="2">
        <v>41.95</v>
      </c>
      <c r="Q33" s="2" t="s">
        <v>211</v>
      </c>
      <c r="R33" s="2" t="s">
        <v>225</v>
      </c>
      <c r="S33" s="2" t="s">
        <v>11</v>
      </c>
      <c r="T33" s="2" t="s">
        <v>15</v>
      </c>
      <c r="U33" s="2" t="s">
        <v>28</v>
      </c>
      <c r="V33" s="2" t="s">
        <v>14</v>
      </c>
      <c r="W33" s="2" t="s">
        <v>123</v>
      </c>
      <c r="X33" s="3">
        <f>DATE(2010,9,1)</f>
        <v>40422</v>
      </c>
      <c r="Y33" s="2" t="s">
        <v>313</v>
      </c>
      <c r="Z33" s="2" t="s">
        <v>314</v>
      </c>
      <c r="AA33" s="2" t="s">
        <v>2</v>
      </c>
      <c r="AB33" s="2" t="s">
        <v>2</v>
      </c>
      <c r="AC33" s="1" t="s">
        <v>315</v>
      </c>
    </row>
    <row r="34" spans="3:29" ht="12.75">
      <c r="C34" s="2" t="s">
        <v>316</v>
      </c>
      <c r="D34" s="2" t="s">
        <v>319</v>
      </c>
      <c r="E34" s="33" t="s">
        <v>2543</v>
      </c>
      <c r="F34" t="s">
        <v>2594</v>
      </c>
      <c r="G34" s="2" t="s">
        <v>320</v>
      </c>
      <c r="H34" t="s">
        <v>2376</v>
      </c>
      <c r="I34" s="2" t="s">
        <v>2</v>
      </c>
      <c r="J34" t="e">
        <v>#N/A</v>
      </c>
      <c r="K34" s="2" t="s">
        <v>15</v>
      </c>
      <c r="L34" s="2" t="s">
        <v>4</v>
      </c>
      <c r="M34" s="5"/>
      <c r="N34" s="2" t="s">
        <v>36</v>
      </c>
      <c r="O34" s="2" t="s">
        <v>141</v>
      </c>
      <c r="P34" s="2">
        <v>21.95</v>
      </c>
      <c r="Q34" s="2" t="s">
        <v>318</v>
      </c>
      <c r="R34" s="2" t="s">
        <v>15</v>
      </c>
      <c r="S34" s="2" t="s">
        <v>2</v>
      </c>
      <c r="T34" s="2" t="s">
        <v>15</v>
      </c>
      <c r="U34" s="2" t="s">
        <v>28</v>
      </c>
      <c r="V34" s="2" t="s">
        <v>14</v>
      </c>
      <c r="W34" s="2" t="s">
        <v>15</v>
      </c>
      <c r="X34" s="3">
        <f>DATE(2010,9,30)</f>
        <v>40451</v>
      </c>
      <c r="Y34" s="2" t="s">
        <v>2</v>
      </c>
      <c r="Z34" s="2" t="s">
        <v>2</v>
      </c>
      <c r="AA34" s="2" t="s">
        <v>2</v>
      </c>
      <c r="AB34" s="2" t="s">
        <v>2</v>
      </c>
      <c r="AC34" t="s">
        <v>146</v>
      </c>
    </row>
    <row r="35" spans="3:29" ht="12.75">
      <c r="C35" s="2" t="s">
        <v>321</v>
      </c>
      <c r="D35" s="2" t="s">
        <v>323</v>
      </c>
      <c r="E35" s="33" t="s">
        <v>2543</v>
      </c>
      <c r="F35" t="s">
        <v>2594</v>
      </c>
      <c r="G35" s="2" t="s">
        <v>326</v>
      </c>
      <c r="H35" t="s">
        <v>2299</v>
      </c>
      <c r="I35" s="2" t="s">
        <v>322</v>
      </c>
      <c r="J35" t="e">
        <v>#N/A</v>
      </c>
      <c r="K35" s="2" t="s">
        <v>327</v>
      </c>
      <c r="L35" s="2" t="s">
        <v>4</v>
      </c>
      <c r="M35" s="5"/>
      <c r="N35" s="2" t="s">
        <v>5</v>
      </c>
      <c r="O35" s="2" t="s">
        <v>232</v>
      </c>
      <c r="P35" s="2">
        <v>54.95</v>
      </c>
      <c r="Q35" s="2" t="s">
        <v>211</v>
      </c>
      <c r="R35" s="2" t="s">
        <v>213</v>
      </c>
      <c r="S35" s="2" t="s">
        <v>133</v>
      </c>
      <c r="T35" s="2" t="s">
        <v>324</v>
      </c>
      <c r="U35" s="2" t="s">
        <v>28</v>
      </c>
      <c r="V35" s="2" t="s">
        <v>14</v>
      </c>
      <c r="W35" s="2" t="s">
        <v>325</v>
      </c>
      <c r="X35" s="3">
        <f>DATE(2010,9,22)</f>
        <v>40443</v>
      </c>
      <c r="Y35" s="2" t="s">
        <v>328</v>
      </c>
      <c r="Z35" s="2" t="s">
        <v>329</v>
      </c>
      <c r="AA35" s="2" t="s">
        <v>2</v>
      </c>
      <c r="AB35" s="2" t="s">
        <v>2</v>
      </c>
      <c r="AC35" s="1" t="s">
        <v>330</v>
      </c>
    </row>
    <row r="36" spans="3:29" ht="12.75">
      <c r="C36" s="2" t="s">
        <v>334</v>
      </c>
      <c r="D36" s="2" t="s">
        <v>337</v>
      </c>
      <c r="E36" s="33" t="s">
        <v>2543</v>
      </c>
      <c r="F36" t="s">
        <v>2594</v>
      </c>
      <c r="G36" s="2" t="s">
        <v>338</v>
      </c>
      <c r="H36" t="s">
        <v>2377</v>
      </c>
      <c r="I36" s="2" t="s">
        <v>336</v>
      </c>
      <c r="J36" t="e">
        <v>#N/A</v>
      </c>
      <c r="K36" s="2" t="s">
        <v>339</v>
      </c>
      <c r="L36" s="2" t="s">
        <v>107</v>
      </c>
      <c r="M36" s="5"/>
      <c r="N36" s="2" t="s">
        <v>5</v>
      </c>
      <c r="O36" s="2" t="s">
        <v>335</v>
      </c>
      <c r="P36" s="2">
        <v>34.95</v>
      </c>
      <c r="Q36" s="2" t="s">
        <v>332</v>
      </c>
      <c r="R36" s="2" t="s">
        <v>26</v>
      </c>
      <c r="S36" s="2" t="s">
        <v>11</v>
      </c>
      <c r="T36" s="2" t="s">
        <v>15</v>
      </c>
      <c r="U36" s="2" t="s">
        <v>28</v>
      </c>
      <c r="V36" s="2" t="s">
        <v>14</v>
      </c>
      <c r="W36" s="2" t="s">
        <v>123</v>
      </c>
      <c r="X36" s="3">
        <f>DATE(2010,9,15)</f>
        <v>40436</v>
      </c>
      <c r="Y36" s="2" t="s">
        <v>340</v>
      </c>
      <c r="Z36" s="2" t="s">
        <v>341</v>
      </c>
      <c r="AA36" s="2" t="s">
        <v>2</v>
      </c>
      <c r="AB36" s="2" t="s">
        <v>2</v>
      </c>
      <c r="AC36" s="1" t="s">
        <v>342</v>
      </c>
    </row>
    <row r="37" spans="3:29" ht="12.75">
      <c r="C37" s="2" t="s">
        <v>343</v>
      </c>
      <c r="D37" s="2" t="s">
        <v>345</v>
      </c>
      <c r="E37" s="33" t="s">
        <v>2543</v>
      </c>
      <c r="F37" t="s">
        <v>2594</v>
      </c>
      <c r="G37" s="2" t="s">
        <v>253</v>
      </c>
      <c r="H37" t="s">
        <v>2373</v>
      </c>
      <c r="I37" s="2" t="s">
        <v>344</v>
      </c>
      <c r="J37" t="e">
        <v>#N/A</v>
      </c>
      <c r="K37" s="2" t="s">
        <v>346</v>
      </c>
      <c r="L37" s="2" t="s">
        <v>107</v>
      </c>
      <c r="M37" s="5"/>
      <c r="N37" s="2" t="s">
        <v>5</v>
      </c>
      <c r="O37" s="2" t="s">
        <v>335</v>
      </c>
      <c r="P37" s="2">
        <v>24.95</v>
      </c>
      <c r="Q37" s="2" t="s">
        <v>211</v>
      </c>
      <c r="R37" s="2" t="s">
        <v>26</v>
      </c>
      <c r="S37" s="2" t="s">
        <v>11</v>
      </c>
      <c r="T37" s="2" t="s">
        <v>15</v>
      </c>
      <c r="U37" s="2" t="s">
        <v>28</v>
      </c>
      <c r="V37" s="2" t="s">
        <v>14</v>
      </c>
      <c r="W37" s="2" t="s">
        <v>123</v>
      </c>
      <c r="X37" s="3">
        <f>DATE(2010,9,29)</f>
        <v>40450</v>
      </c>
      <c r="Y37" s="2" t="s">
        <v>347</v>
      </c>
      <c r="Z37" s="2" t="s">
        <v>348</v>
      </c>
      <c r="AA37" s="2" t="s">
        <v>2</v>
      </c>
      <c r="AB37" s="2" t="s">
        <v>2</v>
      </c>
      <c r="AC37" s="1" t="s">
        <v>349</v>
      </c>
    </row>
    <row r="38" spans="3:29" ht="12.75">
      <c r="C38" s="2" t="s">
        <v>350</v>
      </c>
      <c r="D38" s="2" t="s">
        <v>352</v>
      </c>
      <c r="E38" s="33" t="s">
        <v>2543</v>
      </c>
      <c r="F38" t="s">
        <v>2594</v>
      </c>
      <c r="G38" s="2" t="s">
        <v>354</v>
      </c>
      <c r="H38" t="s">
        <v>2378</v>
      </c>
      <c r="I38" s="2" t="s">
        <v>351</v>
      </c>
      <c r="J38" t="e">
        <v>#N/A</v>
      </c>
      <c r="K38" s="2" t="s">
        <v>355</v>
      </c>
      <c r="L38" s="2" t="s">
        <v>107</v>
      </c>
      <c r="M38" s="5"/>
      <c r="N38" s="2" t="s">
        <v>5</v>
      </c>
      <c r="O38" s="2" t="s">
        <v>22</v>
      </c>
      <c r="P38" s="2">
        <v>89.95</v>
      </c>
      <c r="Q38" s="2" t="s">
        <v>211</v>
      </c>
      <c r="R38" s="2" t="s">
        <v>225</v>
      </c>
      <c r="S38" s="2" t="s">
        <v>78</v>
      </c>
      <c r="T38" s="2" t="s">
        <v>353</v>
      </c>
      <c r="U38" s="2" t="s">
        <v>28</v>
      </c>
      <c r="V38" s="2" t="s">
        <v>14</v>
      </c>
      <c r="W38" s="2" t="s">
        <v>325</v>
      </c>
      <c r="X38" s="3">
        <f>DATE(2010,7,15)</f>
        <v>40374</v>
      </c>
      <c r="Y38" s="2" t="s">
        <v>356</v>
      </c>
      <c r="Z38" s="2" t="s">
        <v>357</v>
      </c>
      <c r="AA38" s="2" t="s">
        <v>2</v>
      </c>
      <c r="AB38" s="2" t="s">
        <v>2</v>
      </c>
      <c r="AC38" s="1" t="s">
        <v>358</v>
      </c>
    </row>
    <row r="39" spans="3:29" ht="12.75">
      <c r="C39" s="2" t="s">
        <v>359</v>
      </c>
      <c r="D39" s="2" t="s">
        <v>361</v>
      </c>
      <c r="E39" s="33" t="s">
        <v>2543</v>
      </c>
      <c r="F39" t="s">
        <v>2594</v>
      </c>
      <c r="G39" s="2" t="s">
        <v>226</v>
      </c>
      <c r="H39" t="s">
        <v>2371</v>
      </c>
      <c r="I39" s="2" t="s">
        <v>360</v>
      </c>
      <c r="J39" t="e">
        <v>#N/A</v>
      </c>
      <c r="K39" s="2" t="s">
        <v>362</v>
      </c>
      <c r="L39" s="2" t="s">
        <v>107</v>
      </c>
      <c r="M39" s="5"/>
      <c r="N39" s="2" t="s">
        <v>5</v>
      </c>
      <c r="O39" s="2" t="s">
        <v>250</v>
      </c>
      <c r="P39" s="2">
        <v>25.95</v>
      </c>
      <c r="Q39" s="2" t="s">
        <v>211</v>
      </c>
      <c r="R39" s="2" t="s">
        <v>225</v>
      </c>
      <c r="S39" s="2" t="s">
        <v>11</v>
      </c>
      <c r="T39" s="2" t="s">
        <v>15</v>
      </c>
      <c r="U39" s="2" t="s">
        <v>28</v>
      </c>
      <c r="V39" s="2" t="s">
        <v>14</v>
      </c>
      <c r="W39" s="2" t="s">
        <v>123</v>
      </c>
      <c r="X39" s="3">
        <f>DATE(2010,9,30)</f>
        <v>40451</v>
      </c>
      <c r="Y39" s="2" t="s">
        <v>363</v>
      </c>
      <c r="Z39" s="2" t="s">
        <v>364</v>
      </c>
      <c r="AA39" s="2" t="s">
        <v>2</v>
      </c>
      <c r="AB39" s="2" t="s">
        <v>2</v>
      </c>
      <c r="AC39" s="1" t="s">
        <v>365</v>
      </c>
    </row>
    <row r="40" spans="3:29" ht="12.75">
      <c r="C40" s="2" t="s">
        <v>366</v>
      </c>
      <c r="D40" s="2" t="s">
        <v>368</v>
      </c>
      <c r="E40" s="33" t="s">
        <v>2543</v>
      </c>
      <c r="F40" t="s">
        <v>2594</v>
      </c>
      <c r="G40" s="2" t="s">
        <v>338</v>
      </c>
      <c r="H40" t="s">
        <v>2377</v>
      </c>
      <c r="I40" s="2" t="s">
        <v>367</v>
      </c>
      <c r="J40" t="e">
        <v>#N/A</v>
      </c>
      <c r="K40" s="2" t="s">
        <v>370</v>
      </c>
      <c r="L40" s="2" t="s">
        <v>107</v>
      </c>
      <c r="M40" s="5"/>
      <c r="N40" s="2" t="s">
        <v>5</v>
      </c>
      <c r="O40" s="2" t="s">
        <v>250</v>
      </c>
      <c r="P40" s="2">
        <v>74.95</v>
      </c>
      <c r="Q40" s="2" t="s">
        <v>24</v>
      </c>
      <c r="R40" s="2" t="s">
        <v>26</v>
      </c>
      <c r="S40" s="2" t="s">
        <v>11</v>
      </c>
      <c r="T40" s="2" t="s">
        <v>369</v>
      </c>
      <c r="U40" s="2" t="s">
        <v>28</v>
      </c>
      <c r="V40" s="2" t="s">
        <v>14</v>
      </c>
      <c r="W40" s="2" t="s">
        <v>123</v>
      </c>
      <c r="X40" s="3">
        <f>DATE(2010,9,1)</f>
        <v>40422</v>
      </c>
      <c r="Y40" s="2" t="s">
        <v>371</v>
      </c>
      <c r="Z40" s="2" t="s">
        <v>372</v>
      </c>
      <c r="AA40" s="2" t="s">
        <v>2</v>
      </c>
      <c r="AB40" s="2" t="s">
        <v>2</v>
      </c>
      <c r="AC40" s="1" t="s">
        <v>373</v>
      </c>
    </row>
    <row r="41" spans="3:29" ht="12.75">
      <c r="C41" s="2" t="s">
        <v>374</v>
      </c>
      <c r="D41" s="2" t="s">
        <v>377</v>
      </c>
      <c r="E41" s="33" t="s">
        <v>2543</v>
      </c>
      <c r="F41" t="s">
        <v>2594</v>
      </c>
      <c r="G41" s="2" t="s">
        <v>338</v>
      </c>
      <c r="H41" t="s">
        <v>2377</v>
      </c>
      <c r="I41" s="2" t="s">
        <v>376</v>
      </c>
      <c r="J41" t="e">
        <v>#N/A</v>
      </c>
      <c r="K41" s="2" t="s">
        <v>378</v>
      </c>
      <c r="L41" s="2" t="s">
        <v>4</v>
      </c>
      <c r="M41" s="5"/>
      <c r="N41" s="2" t="s">
        <v>5</v>
      </c>
      <c r="O41" s="2" t="s">
        <v>375</v>
      </c>
      <c r="P41" s="2">
        <v>40</v>
      </c>
      <c r="Q41" s="2" t="s">
        <v>131</v>
      </c>
      <c r="R41" s="2" t="s">
        <v>26</v>
      </c>
      <c r="S41" s="2" t="s">
        <v>2</v>
      </c>
      <c r="T41" s="2" t="s">
        <v>15</v>
      </c>
      <c r="U41" s="2" t="s">
        <v>28</v>
      </c>
      <c r="V41" s="2" t="s">
        <v>14</v>
      </c>
      <c r="W41" s="2" t="s">
        <v>123</v>
      </c>
      <c r="X41" s="3">
        <f>DATE(2010,9,10)</f>
        <v>40431</v>
      </c>
      <c r="Y41" s="2" t="s">
        <v>379</v>
      </c>
      <c r="Z41" s="2" t="s">
        <v>380</v>
      </c>
      <c r="AA41" s="2" t="s">
        <v>2</v>
      </c>
      <c r="AB41" s="2" t="s">
        <v>2</v>
      </c>
      <c r="AC41" s="1" t="s">
        <v>381</v>
      </c>
    </row>
    <row r="42" spans="2:29" ht="12.75">
      <c r="B42" s="34" t="s">
        <v>2293</v>
      </c>
      <c r="C42" s="2" t="s">
        <v>382</v>
      </c>
      <c r="D42" s="2" t="s">
        <v>383</v>
      </c>
      <c r="E42" s="33" t="s">
        <v>2543</v>
      </c>
      <c r="F42" t="s">
        <v>2594</v>
      </c>
      <c r="G42" s="2" t="s">
        <v>226</v>
      </c>
      <c r="H42" t="s">
        <v>2371</v>
      </c>
      <c r="I42" s="2" t="s">
        <v>2</v>
      </c>
      <c r="J42" t="e">
        <v>#N/A</v>
      </c>
      <c r="K42" s="2" t="s">
        <v>15</v>
      </c>
      <c r="L42" s="2" t="s">
        <v>4</v>
      </c>
      <c r="M42" s="5"/>
      <c r="N42" s="2" t="s">
        <v>5</v>
      </c>
      <c r="O42" s="2" t="s">
        <v>15</v>
      </c>
      <c r="P42" s="2">
        <v>54.95</v>
      </c>
      <c r="Q42" s="2" t="s">
        <v>211</v>
      </c>
      <c r="R42" s="2" t="s">
        <v>213</v>
      </c>
      <c r="S42" s="2" t="s">
        <v>11</v>
      </c>
      <c r="T42" s="2" t="s">
        <v>15</v>
      </c>
      <c r="U42" s="2" t="s">
        <v>28</v>
      </c>
      <c r="V42" s="2" t="s">
        <v>14</v>
      </c>
      <c r="W42" s="2" t="s">
        <v>15</v>
      </c>
      <c r="X42" s="3">
        <f>DATE(2010,9,8)</f>
        <v>40429</v>
      </c>
      <c r="Y42" s="2" t="s">
        <v>2</v>
      </c>
      <c r="Z42" s="2" t="s">
        <v>2</v>
      </c>
      <c r="AA42" s="2" t="s">
        <v>2</v>
      </c>
      <c r="AB42" s="2" t="s">
        <v>2</v>
      </c>
      <c r="AC42" t="s">
        <v>146</v>
      </c>
    </row>
    <row r="43" spans="3:29" ht="12.75">
      <c r="C43" s="2" t="s">
        <v>384</v>
      </c>
      <c r="D43" s="2" t="s">
        <v>386</v>
      </c>
      <c r="E43" s="33" t="s">
        <v>2543</v>
      </c>
      <c r="F43" t="s">
        <v>2594</v>
      </c>
      <c r="G43" s="2" t="s">
        <v>338</v>
      </c>
      <c r="H43" t="s">
        <v>2377</v>
      </c>
      <c r="I43" s="2" t="s">
        <v>385</v>
      </c>
      <c r="J43" t="e">
        <v>#N/A</v>
      </c>
      <c r="K43" s="2" t="s">
        <v>387</v>
      </c>
      <c r="L43" s="2" t="s">
        <v>107</v>
      </c>
      <c r="M43" s="5"/>
      <c r="N43" s="2" t="s">
        <v>5</v>
      </c>
      <c r="O43" s="2" t="s">
        <v>250</v>
      </c>
      <c r="P43" s="2">
        <v>49.95</v>
      </c>
      <c r="Q43" s="2" t="s">
        <v>332</v>
      </c>
      <c r="R43" s="2" t="s">
        <v>26</v>
      </c>
      <c r="S43" s="2" t="s">
        <v>11</v>
      </c>
      <c r="T43" s="2" t="s">
        <v>15</v>
      </c>
      <c r="U43" s="2" t="s">
        <v>28</v>
      </c>
      <c r="V43" s="2" t="s">
        <v>14</v>
      </c>
      <c r="W43" s="2" t="s">
        <v>123</v>
      </c>
      <c r="X43" s="3">
        <f>DATE(2010,9,22)</f>
        <v>40443</v>
      </c>
      <c r="Y43" s="2" t="s">
        <v>388</v>
      </c>
      <c r="Z43" s="2" t="s">
        <v>389</v>
      </c>
      <c r="AA43" s="2" t="s">
        <v>2</v>
      </c>
      <c r="AB43" s="2" t="s">
        <v>2</v>
      </c>
      <c r="AC43" s="1" t="s">
        <v>390</v>
      </c>
    </row>
    <row r="44" spans="3:29" ht="12.75">
      <c r="C44" s="2" t="s">
        <v>391</v>
      </c>
      <c r="D44" s="2" t="s">
        <v>393</v>
      </c>
      <c r="E44" s="33" t="s">
        <v>2543</v>
      </c>
      <c r="F44" t="s">
        <v>2594</v>
      </c>
      <c r="G44" s="2" t="s">
        <v>394</v>
      </c>
      <c r="H44" t="s">
        <v>2379</v>
      </c>
      <c r="I44" s="2" t="s">
        <v>392</v>
      </c>
      <c r="J44" t="e">
        <v>#N/A</v>
      </c>
      <c r="K44" s="2" t="s">
        <v>395</v>
      </c>
      <c r="L44" s="2" t="s">
        <v>107</v>
      </c>
      <c r="M44" s="5"/>
      <c r="N44" s="2" t="s">
        <v>5</v>
      </c>
      <c r="O44" s="2" t="s">
        <v>222</v>
      </c>
      <c r="P44" s="2">
        <v>49.95</v>
      </c>
      <c r="Q44" s="2" t="s">
        <v>24</v>
      </c>
      <c r="R44" s="2" t="s">
        <v>26</v>
      </c>
      <c r="S44" s="2" t="s">
        <v>11</v>
      </c>
      <c r="T44" s="2" t="s">
        <v>15</v>
      </c>
      <c r="U44" s="2" t="s">
        <v>28</v>
      </c>
      <c r="V44" s="2" t="s">
        <v>14</v>
      </c>
      <c r="W44" s="2" t="s">
        <v>123</v>
      </c>
      <c r="X44" s="3">
        <f>DATE(2010,9,23)</f>
        <v>40444</v>
      </c>
      <c r="Y44" s="2" t="s">
        <v>396</v>
      </c>
      <c r="Z44" s="2" t="s">
        <v>397</v>
      </c>
      <c r="AA44" s="2" t="s">
        <v>2</v>
      </c>
      <c r="AB44" s="2" t="s">
        <v>2</v>
      </c>
      <c r="AC44" s="1" t="s">
        <v>398</v>
      </c>
    </row>
    <row r="45" spans="3:29" ht="12.75">
      <c r="C45" s="2" t="s">
        <v>399</v>
      </c>
      <c r="D45" s="2" t="s">
        <v>401</v>
      </c>
      <c r="E45" s="33" t="s">
        <v>2543</v>
      </c>
      <c r="F45" t="s">
        <v>2594</v>
      </c>
      <c r="G45" s="2" t="s">
        <v>402</v>
      </c>
      <c r="H45" t="s">
        <v>2380</v>
      </c>
      <c r="I45" s="2" t="s">
        <v>400</v>
      </c>
      <c r="J45" t="e">
        <v>#N/A</v>
      </c>
      <c r="K45" s="2" t="s">
        <v>403</v>
      </c>
      <c r="L45" s="2" t="s">
        <v>107</v>
      </c>
      <c r="M45" s="5"/>
      <c r="N45" s="2" t="s">
        <v>5</v>
      </c>
      <c r="O45" s="2" t="s">
        <v>232</v>
      </c>
      <c r="P45" s="2">
        <v>24.95</v>
      </c>
      <c r="Q45" s="2" t="s">
        <v>211</v>
      </c>
      <c r="R45" s="2" t="s">
        <v>26</v>
      </c>
      <c r="S45" s="2" t="s">
        <v>11</v>
      </c>
      <c r="T45" s="2" t="s">
        <v>15</v>
      </c>
      <c r="U45" s="2" t="s">
        <v>28</v>
      </c>
      <c r="V45" s="2" t="s">
        <v>14</v>
      </c>
      <c r="W45" s="2" t="s">
        <v>288</v>
      </c>
      <c r="X45" s="3">
        <f>DATE(2010,9,29)</f>
        <v>40450</v>
      </c>
      <c r="Y45" s="2" t="s">
        <v>404</v>
      </c>
      <c r="Z45" s="2" t="s">
        <v>405</v>
      </c>
      <c r="AA45" s="2" t="s">
        <v>2</v>
      </c>
      <c r="AB45" s="2" t="s">
        <v>2</v>
      </c>
      <c r="AC45" s="1" t="s">
        <v>406</v>
      </c>
    </row>
    <row r="46" spans="3:29" ht="12.75">
      <c r="C46" s="2" t="s">
        <v>408</v>
      </c>
      <c r="D46" s="2" t="s">
        <v>410</v>
      </c>
      <c r="E46" s="33" t="s">
        <v>2543</v>
      </c>
      <c r="F46" t="s">
        <v>2594</v>
      </c>
      <c r="G46" s="2" t="s">
        <v>411</v>
      </c>
      <c r="H46" t="s">
        <v>2381</v>
      </c>
      <c r="I46" s="2" t="s">
        <v>409</v>
      </c>
      <c r="J46" t="e">
        <v>#N/A</v>
      </c>
      <c r="K46" s="2" t="s">
        <v>412</v>
      </c>
      <c r="L46" s="2" t="s">
        <v>107</v>
      </c>
      <c r="M46" s="5"/>
      <c r="N46" s="2" t="s">
        <v>5</v>
      </c>
      <c r="O46" s="2" t="s">
        <v>375</v>
      </c>
      <c r="P46" s="2">
        <v>39.95</v>
      </c>
      <c r="Q46" s="2" t="s">
        <v>211</v>
      </c>
      <c r="R46" s="2" t="s">
        <v>225</v>
      </c>
      <c r="S46" s="2" t="s">
        <v>11</v>
      </c>
      <c r="T46" s="2" t="s">
        <v>15</v>
      </c>
      <c r="U46" s="2" t="s">
        <v>28</v>
      </c>
      <c r="V46" s="2" t="s">
        <v>14</v>
      </c>
      <c r="W46" s="2" t="s">
        <v>123</v>
      </c>
      <c r="X46" s="3">
        <f>DATE(2010,9,1)</f>
        <v>40422</v>
      </c>
      <c r="Y46" s="2" t="s">
        <v>413</v>
      </c>
      <c r="Z46" s="2" t="s">
        <v>414</v>
      </c>
      <c r="AA46" s="2" t="s">
        <v>2</v>
      </c>
      <c r="AB46" s="2" t="s">
        <v>2</v>
      </c>
      <c r="AC46" s="1" t="s">
        <v>415</v>
      </c>
    </row>
    <row r="47" spans="3:29" ht="12.75">
      <c r="C47" s="2" t="s">
        <v>416</v>
      </c>
      <c r="D47" s="2" t="s">
        <v>418</v>
      </c>
      <c r="E47" s="33" t="s">
        <v>2543</v>
      </c>
      <c r="F47" t="s">
        <v>2594</v>
      </c>
      <c r="G47" s="2" t="s">
        <v>216</v>
      </c>
      <c r="H47" t="s">
        <v>2296</v>
      </c>
      <c r="I47" s="2" t="s">
        <v>417</v>
      </c>
      <c r="J47" t="e">
        <v>#N/A</v>
      </c>
      <c r="K47" s="2" t="s">
        <v>261</v>
      </c>
      <c r="L47" s="2" t="s">
        <v>4</v>
      </c>
      <c r="M47" s="5"/>
      <c r="N47" s="2" t="s">
        <v>5</v>
      </c>
      <c r="O47" s="2" t="s">
        <v>159</v>
      </c>
      <c r="P47" s="2">
        <v>39.95</v>
      </c>
      <c r="Q47" s="2" t="s">
        <v>211</v>
      </c>
      <c r="R47" s="2" t="s">
        <v>213</v>
      </c>
      <c r="S47" s="2" t="s">
        <v>11</v>
      </c>
      <c r="T47" s="2" t="s">
        <v>15</v>
      </c>
      <c r="U47" s="2" t="s">
        <v>28</v>
      </c>
      <c r="V47" s="2" t="s">
        <v>14</v>
      </c>
      <c r="W47" s="2" t="s">
        <v>29</v>
      </c>
      <c r="X47" s="3">
        <f>DATE(2010,9,8)</f>
        <v>40429</v>
      </c>
      <c r="Y47" s="2" t="s">
        <v>262</v>
      </c>
      <c r="Z47" s="2" t="s">
        <v>263</v>
      </c>
      <c r="AA47" s="2" t="s">
        <v>2</v>
      </c>
      <c r="AB47" s="2" t="s">
        <v>2</v>
      </c>
      <c r="AC47" t="s">
        <v>146</v>
      </c>
    </row>
    <row r="48" spans="3:29" ht="12.75">
      <c r="C48" s="2" t="s">
        <v>419</v>
      </c>
      <c r="D48" s="2" t="s">
        <v>421</v>
      </c>
      <c r="E48" s="33" t="s">
        <v>2543</v>
      </c>
      <c r="F48" t="s">
        <v>2594</v>
      </c>
      <c r="G48" s="2" t="s">
        <v>294</v>
      </c>
      <c r="H48" t="s">
        <v>2375</v>
      </c>
      <c r="I48" s="2" t="s">
        <v>420</v>
      </c>
      <c r="J48" t="e">
        <v>#N/A</v>
      </c>
      <c r="K48" s="2" t="s">
        <v>423</v>
      </c>
      <c r="L48" s="2" t="s">
        <v>4</v>
      </c>
      <c r="M48" s="5"/>
      <c r="N48" s="2" t="s">
        <v>36</v>
      </c>
      <c r="O48" s="2" t="s">
        <v>250</v>
      </c>
      <c r="P48" s="2">
        <v>29.95</v>
      </c>
      <c r="Q48" s="2" t="s">
        <v>211</v>
      </c>
      <c r="R48" s="2" t="s">
        <v>26</v>
      </c>
      <c r="S48" s="2" t="s">
        <v>11</v>
      </c>
      <c r="T48" s="2" t="s">
        <v>15</v>
      </c>
      <c r="U48" s="2" t="s">
        <v>28</v>
      </c>
      <c r="V48" s="2" t="s">
        <v>14</v>
      </c>
      <c r="W48" s="2" t="s">
        <v>422</v>
      </c>
      <c r="X48" s="3">
        <f>DATE(2010,9,8)</f>
        <v>40429</v>
      </c>
      <c r="Y48" s="2" t="s">
        <v>424</v>
      </c>
      <c r="Z48" s="2" t="s">
        <v>425</v>
      </c>
      <c r="AA48" s="2" t="s">
        <v>2</v>
      </c>
      <c r="AB48" s="2" t="s">
        <v>2</v>
      </c>
      <c r="AC48" s="1" t="s">
        <v>426</v>
      </c>
    </row>
    <row r="49" spans="3:29" ht="12.75">
      <c r="C49" s="2" t="s">
        <v>427</v>
      </c>
      <c r="D49" s="2" t="s">
        <v>429</v>
      </c>
      <c r="E49" s="33" t="s">
        <v>2543</v>
      </c>
      <c r="F49" t="s">
        <v>2594</v>
      </c>
      <c r="G49" s="2" t="s">
        <v>431</v>
      </c>
      <c r="H49" t="s">
        <v>2382</v>
      </c>
      <c r="I49" s="2" t="s">
        <v>428</v>
      </c>
      <c r="J49" t="e">
        <v>#N/A</v>
      </c>
      <c r="K49" s="2" t="s">
        <v>432</v>
      </c>
      <c r="L49" s="2" t="s">
        <v>107</v>
      </c>
      <c r="M49" s="5"/>
      <c r="N49" s="2" t="s">
        <v>5</v>
      </c>
      <c r="O49" s="2" t="s">
        <v>222</v>
      </c>
      <c r="P49" s="2">
        <v>29.95</v>
      </c>
      <c r="Q49" s="2" t="s">
        <v>24</v>
      </c>
      <c r="R49" s="2" t="s">
        <v>26</v>
      </c>
      <c r="S49" s="2" t="s">
        <v>11</v>
      </c>
      <c r="T49" s="2" t="s">
        <v>430</v>
      </c>
      <c r="U49" s="2" t="s">
        <v>28</v>
      </c>
      <c r="V49" s="2" t="s">
        <v>14</v>
      </c>
      <c r="W49" s="2" t="s">
        <v>123</v>
      </c>
      <c r="X49" s="3">
        <f>DATE(2010,9,29)</f>
        <v>40450</v>
      </c>
      <c r="Y49" s="2" t="s">
        <v>433</v>
      </c>
      <c r="Z49" s="2" t="s">
        <v>434</v>
      </c>
      <c r="AA49" s="2" t="s">
        <v>2</v>
      </c>
      <c r="AB49" s="2" t="s">
        <v>2</v>
      </c>
      <c r="AC49" s="1" t="s">
        <v>435</v>
      </c>
    </row>
    <row r="50" spans="3:29" ht="12.75">
      <c r="C50" s="2" t="s">
        <v>436</v>
      </c>
      <c r="D50" s="2" t="s">
        <v>439</v>
      </c>
      <c r="E50" s="33" t="s">
        <v>2543</v>
      </c>
      <c r="F50" t="s">
        <v>2594</v>
      </c>
      <c r="G50" s="2" t="s">
        <v>216</v>
      </c>
      <c r="H50" t="s">
        <v>2296</v>
      </c>
      <c r="I50" s="2" t="s">
        <v>438</v>
      </c>
      <c r="J50" t="e">
        <v>#N/A</v>
      </c>
      <c r="K50" s="2" t="s">
        <v>261</v>
      </c>
      <c r="L50" s="2" t="s">
        <v>4</v>
      </c>
      <c r="M50" s="5"/>
      <c r="N50" s="2" t="s">
        <v>5</v>
      </c>
      <c r="O50" s="2" t="s">
        <v>437</v>
      </c>
      <c r="P50" s="2">
        <v>48.95</v>
      </c>
      <c r="Q50" s="2" t="s">
        <v>211</v>
      </c>
      <c r="R50" s="2" t="s">
        <v>213</v>
      </c>
      <c r="S50" s="2" t="s">
        <v>11</v>
      </c>
      <c r="T50" s="2" t="s">
        <v>15</v>
      </c>
      <c r="U50" s="2" t="s">
        <v>28</v>
      </c>
      <c r="V50" s="2" t="s">
        <v>14</v>
      </c>
      <c r="W50" s="2" t="s">
        <v>173</v>
      </c>
      <c r="X50" s="3">
        <f>DATE(2010,9,8)</f>
        <v>40429</v>
      </c>
      <c r="Y50" s="2" t="s">
        <v>262</v>
      </c>
      <c r="Z50" s="2" t="s">
        <v>263</v>
      </c>
      <c r="AA50" s="2" t="s">
        <v>2</v>
      </c>
      <c r="AB50" s="2" t="s">
        <v>2</v>
      </c>
      <c r="AC50" s="1" t="s">
        <v>440</v>
      </c>
    </row>
    <row r="51" spans="2:29" ht="12.75">
      <c r="B51" s="34" t="s">
        <v>2293</v>
      </c>
      <c r="C51" s="2" t="s">
        <v>441</v>
      </c>
      <c r="D51" s="2" t="s">
        <v>443</v>
      </c>
      <c r="E51" s="33" t="s">
        <v>2543</v>
      </c>
      <c r="F51" t="s">
        <v>2594</v>
      </c>
      <c r="G51" s="2" t="s">
        <v>326</v>
      </c>
      <c r="H51" t="s">
        <v>2299</v>
      </c>
      <c r="I51" s="2" t="s">
        <v>2</v>
      </c>
      <c r="J51" t="e">
        <v>#N/A</v>
      </c>
      <c r="K51" s="2" t="s">
        <v>15</v>
      </c>
      <c r="L51" s="2" t="s">
        <v>4</v>
      </c>
      <c r="M51" s="5"/>
      <c r="N51" s="2" t="s">
        <v>36</v>
      </c>
      <c r="O51" s="2" t="s">
        <v>442</v>
      </c>
      <c r="P51" s="2">
        <v>79.95</v>
      </c>
      <c r="Q51" s="2" t="s">
        <v>211</v>
      </c>
      <c r="R51" s="2" t="s">
        <v>213</v>
      </c>
      <c r="S51" s="2" t="s">
        <v>11</v>
      </c>
      <c r="T51" s="2" t="s">
        <v>324</v>
      </c>
      <c r="U51" s="2" t="s">
        <v>28</v>
      </c>
      <c r="V51" s="2" t="s">
        <v>14</v>
      </c>
      <c r="W51" s="2" t="s">
        <v>15</v>
      </c>
      <c r="X51" s="3">
        <f>DATE(2010,9,22)</f>
        <v>40443</v>
      </c>
      <c r="Y51" s="2" t="s">
        <v>2</v>
      </c>
      <c r="Z51" s="2" t="s">
        <v>2</v>
      </c>
      <c r="AA51" s="2" t="s">
        <v>2</v>
      </c>
      <c r="AB51" s="2" t="s">
        <v>2</v>
      </c>
      <c r="AC51" t="s">
        <v>146</v>
      </c>
    </row>
    <row r="52" spans="3:29" ht="12.75">
      <c r="C52" s="2" t="s">
        <v>444</v>
      </c>
      <c r="D52" s="2" t="s">
        <v>447</v>
      </c>
      <c r="E52" s="33" t="s">
        <v>2543</v>
      </c>
      <c r="F52" t="s">
        <v>2594</v>
      </c>
      <c r="G52" s="2" t="s">
        <v>216</v>
      </c>
      <c r="H52" t="s">
        <v>2296</v>
      </c>
      <c r="I52" s="2" t="s">
        <v>445</v>
      </c>
      <c r="J52" t="e">
        <v>#N/A</v>
      </c>
      <c r="K52" s="2" t="s">
        <v>448</v>
      </c>
      <c r="L52" s="2" t="s">
        <v>107</v>
      </c>
      <c r="M52" s="5"/>
      <c r="N52" s="2" t="s">
        <v>36</v>
      </c>
      <c r="O52" s="2" t="s">
        <v>232</v>
      </c>
      <c r="P52" s="2">
        <v>28.95</v>
      </c>
      <c r="Q52" s="2" t="s">
        <v>446</v>
      </c>
      <c r="R52" s="2" t="s">
        <v>225</v>
      </c>
      <c r="S52" s="2" t="s">
        <v>11</v>
      </c>
      <c r="T52" s="2" t="s">
        <v>15</v>
      </c>
      <c r="U52" s="2" t="s">
        <v>28</v>
      </c>
      <c r="V52" s="2" t="s">
        <v>14</v>
      </c>
      <c r="W52" s="2" t="s">
        <v>123</v>
      </c>
      <c r="X52" s="3">
        <f>DATE(2010,9,13)</f>
        <v>40434</v>
      </c>
      <c r="Y52" s="2" t="s">
        <v>449</v>
      </c>
      <c r="Z52" s="2" t="s">
        <v>450</v>
      </c>
      <c r="AA52" s="2" t="s">
        <v>2</v>
      </c>
      <c r="AB52" s="2" t="s">
        <v>2</v>
      </c>
      <c r="AC52" s="1" t="s">
        <v>451</v>
      </c>
    </row>
    <row r="53" spans="3:29" ht="12.75">
      <c r="C53" s="2" t="s">
        <v>452</v>
      </c>
      <c r="D53" s="2" t="s">
        <v>455</v>
      </c>
      <c r="E53" s="33" t="s">
        <v>2543</v>
      </c>
      <c r="F53" t="s">
        <v>2594</v>
      </c>
      <c r="G53" s="2" t="s">
        <v>456</v>
      </c>
      <c r="H53" t="s">
        <v>2383</v>
      </c>
      <c r="I53" s="2" t="s">
        <v>454</v>
      </c>
      <c r="J53" t="e">
        <v>#N/A</v>
      </c>
      <c r="K53" s="2" t="s">
        <v>457</v>
      </c>
      <c r="L53" s="2" t="s">
        <v>4</v>
      </c>
      <c r="M53" s="5"/>
      <c r="N53" s="2" t="s">
        <v>5</v>
      </c>
      <c r="O53" s="2" t="s">
        <v>453</v>
      </c>
      <c r="P53" s="2">
        <v>44.95</v>
      </c>
      <c r="Q53" s="2" t="s">
        <v>211</v>
      </c>
      <c r="R53" s="2" t="s">
        <v>213</v>
      </c>
      <c r="S53" s="2" t="s">
        <v>11</v>
      </c>
      <c r="T53" s="2" t="s">
        <v>15</v>
      </c>
      <c r="U53" s="2" t="s">
        <v>28</v>
      </c>
      <c r="V53" s="2" t="s">
        <v>14</v>
      </c>
      <c r="W53" s="2" t="s">
        <v>215</v>
      </c>
      <c r="X53" s="3">
        <f>DATE(2010,9,8)</f>
        <v>40429</v>
      </c>
      <c r="Y53" s="2" t="s">
        <v>458</v>
      </c>
      <c r="Z53" s="2" t="s">
        <v>459</v>
      </c>
      <c r="AA53" s="2" t="s">
        <v>2</v>
      </c>
      <c r="AB53" s="2" t="s">
        <v>2</v>
      </c>
      <c r="AC53" s="1" t="s">
        <v>460</v>
      </c>
    </row>
    <row r="54" spans="3:29" ht="12.75">
      <c r="C54" s="2" t="s">
        <v>461</v>
      </c>
      <c r="D54" s="2" t="s">
        <v>463</v>
      </c>
      <c r="E54" s="33" t="s">
        <v>2543</v>
      </c>
      <c r="F54" t="s">
        <v>2594</v>
      </c>
      <c r="G54" s="2" t="s">
        <v>464</v>
      </c>
      <c r="H54" t="s">
        <v>2384</v>
      </c>
      <c r="I54" s="2" t="s">
        <v>462</v>
      </c>
      <c r="J54" t="e">
        <v>#N/A</v>
      </c>
      <c r="K54" s="2" t="s">
        <v>465</v>
      </c>
      <c r="L54" s="2" t="s">
        <v>4</v>
      </c>
      <c r="M54" s="5"/>
      <c r="N54" s="2" t="s">
        <v>5</v>
      </c>
      <c r="O54" s="2" t="s">
        <v>222</v>
      </c>
      <c r="P54" s="2">
        <v>24.95</v>
      </c>
      <c r="Q54" s="2" t="s">
        <v>281</v>
      </c>
      <c r="R54" s="2" t="s">
        <v>26</v>
      </c>
      <c r="S54" s="2" t="s">
        <v>11</v>
      </c>
      <c r="T54" s="2" t="s">
        <v>15</v>
      </c>
      <c r="U54" s="2" t="s">
        <v>28</v>
      </c>
      <c r="V54" s="2" t="s">
        <v>333</v>
      </c>
      <c r="W54" s="2" t="s">
        <v>123</v>
      </c>
      <c r="Y54" s="2" t="s">
        <v>466</v>
      </c>
      <c r="Z54" s="2" t="s">
        <v>467</v>
      </c>
      <c r="AA54" s="2" t="s">
        <v>2</v>
      </c>
      <c r="AB54" s="2" t="s">
        <v>2</v>
      </c>
      <c r="AC54" s="1" t="s">
        <v>468</v>
      </c>
    </row>
    <row r="55" spans="3:29" ht="12.75">
      <c r="C55" s="2" t="s">
        <v>469</v>
      </c>
      <c r="D55" s="2" t="s">
        <v>471</v>
      </c>
      <c r="E55" s="33" t="s">
        <v>2543</v>
      </c>
      <c r="F55" t="s">
        <v>2594</v>
      </c>
      <c r="G55" s="2" t="s">
        <v>338</v>
      </c>
      <c r="H55" t="s">
        <v>2377</v>
      </c>
      <c r="I55" s="2" t="s">
        <v>470</v>
      </c>
      <c r="J55" t="e">
        <v>#N/A</v>
      </c>
      <c r="K55" s="2" t="s">
        <v>472</v>
      </c>
      <c r="L55" s="2" t="s">
        <v>4</v>
      </c>
      <c r="M55" s="5"/>
      <c r="N55" s="2" t="s">
        <v>36</v>
      </c>
      <c r="O55" s="2" t="s">
        <v>189</v>
      </c>
      <c r="P55" s="2">
        <v>90.95</v>
      </c>
      <c r="Q55" s="2" t="s">
        <v>143</v>
      </c>
      <c r="R55" s="2" t="s">
        <v>15</v>
      </c>
      <c r="S55" s="2" t="s">
        <v>2</v>
      </c>
      <c r="T55" s="2" t="s">
        <v>15</v>
      </c>
      <c r="U55" s="2" t="s">
        <v>28</v>
      </c>
      <c r="V55" s="2" t="s">
        <v>14</v>
      </c>
      <c r="W55" s="2" t="s">
        <v>15</v>
      </c>
      <c r="X55" s="3">
        <f>DATE(2010,9,16)</f>
        <v>40437</v>
      </c>
      <c r="Y55" s="2" t="s">
        <v>2</v>
      </c>
      <c r="Z55" s="2" t="s">
        <v>2</v>
      </c>
      <c r="AA55" s="2" t="s">
        <v>2</v>
      </c>
      <c r="AB55" s="2" t="s">
        <v>2</v>
      </c>
      <c r="AC55" t="s">
        <v>146</v>
      </c>
    </row>
    <row r="56" spans="3:29" ht="12.75">
      <c r="C56" s="2" t="s">
        <v>473</v>
      </c>
      <c r="D56" s="2" t="s">
        <v>476</v>
      </c>
      <c r="E56" s="33" t="s">
        <v>2543</v>
      </c>
      <c r="F56" t="s">
        <v>2594</v>
      </c>
      <c r="G56" s="2" t="s">
        <v>478</v>
      </c>
      <c r="H56" t="s">
        <v>2385</v>
      </c>
      <c r="I56" s="2" t="s">
        <v>475</v>
      </c>
      <c r="J56" t="e">
        <v>#N/A</v>
      </c>
      <c r="K56" s="2" t="s">
        <v>479</v>
      </c>
      <c r="L56" s="2" t="s">
        <v>107</v>
      </c>
      <c r="M56" s="5"/>
      <c r="N56" s="2" t="s">
        <v>5</v>
      </c>
      <c r="O56" s="2" t="s">
        <v>474</v>
      </c>
      <c r="P56" s="2">
        <v>39.95</v>
      </c>
      <c r="Q56" s="2" t="s">
        <v>211</v>
      </c>
      <c r="R56" s="2" t="s">
        <v>225</v>
      </c>
      <c r="S56" s="2" t="s">
        <v>11</v>
      </c>
      <c r="T56" s="2" t="s">
        <v>477</v>
      </c>
      <c r="U56" s="2" t="s">
        <v>28</v>
      </c>
      <c r="V56" s="2" t="s">
        <v>14</v>
      </c>
      <c r="W56" s="2" t="s">
        <v>123</v>
      </c>
      <c r="X56" s="3">
        <f>DATE(2010,7,21)</f>
        <v>40380</v>
      </c>
      <c r="Y56" s="2" t="s">
        <v>480</v>
      </c>
      <c r="Z56" s="2" t="s">
        <v>481</v>
      </c>
      <c r="AA56" s="2" t="s">
        <v>2</v>
      </c>
      <c r="AB56" s="2" t="s">
        <v>2</v>
      </c>
      <c r="AC56" s="1" t="s">
        <v>482</v>
      </c>
    </row>
    <row r="57" spans="3:29" ht="12.75">
      <c r="C57" s="2" t="s">
        <v>483</v>
      </c>
      <c r="D57" s="2" t="s">
        <v>485</v>
      </c>
      <c r="E57" s="33" t="s">
        <v>2543</v>
      </c>
      <c r="F57" t="s">
        <v>2594</v>
      </c>
      <c r="G57" s="2" t="s">
        <v>326</v>
      </c>
      <c r="H57" t="s">
        <v>2299</v>
      </c>
      <c r="I57" s="2" t="s">
        <v>484</v>
      </c>
      <c r="J57" t="e">
        <v>#N/A</v>
      </c>
      <c r="K57" s="2" t="s">
        <v>327</v>
      </c>
      <c r="L57" s="2" t="s">
        <v>4</v>
      </c>
      <c r="M57" s="5"/>
      <c r="N57" s="2" t="s">
        <v>5</v>
      </c>
      <c r="O57" s="2" t="s">
        <v>250</v>
      </c>
      <c r="P57" s="2">
        <v>54.95</v>
      </c>
      <c r="Q57" s="2" t="s">
        <v>211</v>
      </c>
      <c r="R57" s="2" t="s">
        <v>213</v>
      </c>
      <c r="S57" s="2" t="s">
        <v>133</v>
      </c>
      <c r="T57" s="2" t="s">
        <v>486</v>
      </c>
      <c r="U57" s="2" t="s">
        <v>28</v>
      </c>
      <c r="V57" s="2" t="s">
        <v>14</v>
      </c>
      <c r="W57" s="2" t="s">
        <v>325</v>
      </c>
      <c r="X57" s="3">
        <f>DATE(2010,9,22)</f>
        <v>40443</v>
      </c>
      <c r="Y57" s="2" t="s">
        <v>487</v>
      </c>
      <c r="Z57" s="2" t="s">
        <v>488</v>
      </c>
      <c r="AA57" s="2" t="s">
        <v>2</v>
      </c>
      <c r="AB57" s="2" t="s">
        <v>2</v>
      </c>
      <c r="AC57" s="1" t="s">
        <v>489</v>
      </c>
    </row>
    <row r="58" spans="2:29" ht="12.75">
      <c r="B58" s="34" t="s">
        <v>2293</v>
      </c>
      <c r="C58" s="2" t="s">
        <v>490</v>
      </c>
      <c r="D58" s="2" t="s">
        <v>491</v>
      </c>
      <c r="E58" s="33" t="s">
        <v>2543</v>
      </c>
      <c r="F58" t="s">
        <v>2594</v>
      </c>
      <c r="G58" s="2" t="s">
        <v>216</v>
      </c>
      <c r="H58" t="s">
        <v>2296</v>
      </c>
      <c r="I58" s="2" t="s">
        <v>2</v>
      </c>
      <c r="J58" t="e">
        <v>#N/A</v>
      </c>
      <c r="K58" s="2" t="s">
        <v>15</v>
      </c>
      <c r="L58" s="2" t="s">
        <v>4</v>
      </c>
      <c r="M58" s="5"/>
      <c r="N58" s="2" t="s">
        <v>5</v>
      </c>
      <c r="O58" s="2" t="s">
        <v>15</v>
      </c>
      <c r="P58" s="2">
        <v>54.95</v>
      </c>
      <c r="Q58" s="2" t="s">
        <v>211</v>
      </c>
      <c r="R58" s="2" t="s">
        <v>213</v>
      </c>
      <c r="S58" s="2" t="s">
        <v>11</v>
      </c>
      <c r="T58" s="2" t="s">
        <v>15</v>
      </c>
      <c r="U58" s="2" t="s">
        <v>28</v>
      </c>
      <c r="V58" s="2" t="s">
        <v>14</v>
      </c>
      <c r="W58" s="2" t="s">
        <v>15</v>
      </c>
      <c r="X58" s="3">
        <f>DATE(2010,9,8)</f>
        <v>40429</v>
      </c>
      <c r="Y58" s="2" t="s">
        <v>2</v>
      </c>
      <c r="Z58" s="2" t="s">
        <v>2</v>
      </c>
      <c r="AA58" s="2" t="s">
        <v>2</v>
      </c>
      <c r="AB58" s="2" t="s">
        <v>2</v>
      </c>
      <c r="AC58" t="s">
        <v>146</v>
      </c>
    </row>
    <row r="59" spans="3:29" ht="12.75">
      <c r="C59" s="2" t="s">
        <v>492</v>
      </c>
      <c r="D59" s="2" t="s">
        <v>494</v>
      </c>
      <c r="E59" s="33" t="s">
        <v>2543</v>
      </c>
      <c r="F59" t="s">
        <v>2594</v>
      </c>
      <c r="G59" s="2" t="s">
        <v>216</v>
      </c>
      <c r="H59" t="s">
        <v>2296</v>
      </c>
      <c r="I59" s="2" t="s">
        <v>493</v>
      </c>
      <c r="J59" t="e">
        <v>#N/A</v>
      </c>
      <c r="K59" s="2" t="s">
        <v>495</v>
      </c>
      <c r="L59" s="2" t="s">
        <v>107</v>
      </c>
      <c r="M59" s="5"/>
      <c r="N59" s="2" t="s">
        <v>5</v>
      </c>
      <c r="O59" s="2" t="s">
        <v>222</v>
      </c>
      <c r="P59" s="2">
        <v>27.95</v>
      </c>
      <c r="Q59" s="2" t="s">
        <v>211</v>
      </c>
      <c r="R59" s="2" t="s">
        <v>225</v>
      </c>
      <c r="S59" s="2" t="s">
        <v>11</v>
      </c>
      <c r="T59" s="2" t="s">
        <v>15</v>
      </c>
      <c r="U59" s="2" t="s">
        <v>28</v>
      </c>
      <c r="V59" s="2" t="s">
        <v>14</v>
      </c>
      <c r="W59" s="2" t="s">
        <v>123</v>
      </c>
      <c r="X59" s="3">
        <f>DATE(2010,9,29)</f>
        <v>40450</v>
      </c>
      <c r="Y59" s="2" t="s">
        <v>496</v>
      </c>
      <c r="Z59" s="2" t="s">
        <v>497</v>
      </c>
      <c r="AA59" s="2" t="s">
        <v>2</v>
      </c>
      <c r="AB59" s="2" t="s">
        <v>2</v>
      </c>
      <c r="AC59" s="1" t="s">
        <v>498</v>
      </c>
    </row>
    <row r="60" spans="3:29" ht="12.75">
      <c r="C60" s="2" t="s">
        <v>499</v>
      </c>
      <c r="D60" s="2" t="s">
        <v>502</v>
      </c>
      <c r="E60" s="33" t="s">
        <v>2543</v>
      </c>
      <c r="F60" t="s">
        <v>2594</v>
      </c>
      <c r="G60" s="2" t="s">
        <v>504</v>
      </c>
      <c r="H60" t="s">
        <v>2386</v>
      </c>
      <c r="I60" s="2" t="s">
        <v>500</v>
      </c>
      <c r="J60" t="e">
        <v>#N/A</v>
      </c>
      <c r="K60" s="2" t="s">
        <v>505</v>
      </c>
      <c r="L60" s="2" t="s">
        <v>4</v>
      </c>
      <c r="M60" s="5"/>
      <c r="N60" s="2" t="s">
        <v>36</v>
      </c>
      <c r="O60" s="2" t="s">
        <v>43</v>
      </c>
      <c r="P60" s="2">
        <v>33.95</v>
      </c>
      <c r="Q60" s="2" t="s">
        <v>501</v>
      </c>
      <c r="R60" s="2" t="s">
        <v>503</v>
      </c>
      <c r="S60" s="2" t="s">
        <v>11</v>
      </c>
      <c r="T60" s="2" t="s">
        <v>15</v>
      </c>
      <c r="U60" s="2" t="s">
        <v>28</v>
      </c>
      <c r="V60" s="2" t="s">
        <v>14</v>
      </c>
      <c r="W60" s="2" t="s">
        <v>15</v>
      </c>
      <c r="X60" s="3">
        <f>DATE(2010,9,10)</f>
        <v>40431</v>
      </c>
      <c r="Y60" s="2" t="s">
        <v>2</v>
      </c>
      <c r="Z60" s="2" t="s">
        <v>2</v>
      </c>
      <c r="AA60" s="2" t="s">
        <v>2</v>
      </c>
      <c r="AB60" s="2" t="s">
        <v>2</v>
      </c>
      <c r="AC60" s="1" t="s">
        <v>506</v>
      </c>
    </row>
    <row r="61" spans="3:29" ht="12.75">
      <c r="C61" s="2" t="s">
        <v>507</v>
      </c>
      <c r="D61" s="2" t="s">
        <v>509</v>
      </c>
      <c r="E61" s="33" t="s">
        <v>2543</v>
      </c>
      <c r="F61" t="s">
        <v>2594</v>
      </c>
      <c r="G61" s="2" t="s">
        <v>510</v>
      </c>
      <c r="H61" t="s">
        <v>2387</v>
      </c>
      <c r="I61" s="2" t="s">
        <v>508</v>
      </c>
      <c r="J61" t="e">
        <v>#N/A</v>
      </c>
      <c r="K61" s="2" t="s">
        <v>511</v>
      </c>
      <c r="L61" s="2" t="s">
        <v>4</v>
      </c>
      <c r="M61" s="5"/>
      <c r="N61" s="2" t="s">
        <v>5</v>
      </c>
      <c r="O61" s="2" t="s">
        <v>6</v>
      </c>
      <c r="P61" s="2">
        <v>24.95</v>
      </c>
      <c r="Q61" s="2" t="s">
        <v>131</v>
      </c>
      <c r="R61" s="2" t="s">
        <v>26</v>
      </c>
      <c r="S61" s="2" t="s">
        <v>11</v>
      </c>
      <c r="T61" s="2" t="s">
        <v>15</v>
      </c>
      <c r="U61" s="2" t="s">
        <v>28</v>
      </c>
      <c r="V61" s="2" t="s">
        <v>14</v>
      </c>
      <c r="W61" s="2" t="s">
        <v>123</v>
      </c>
      <c r="X61" s="3">
        <f>DATE(2010,9,3)</f>
        <v>40424</v>
      </c>
      <c r="Y61" s="2" t="s">
        <v>512</v>
      </c>
      <c r="Z61" s="2" t="s">
        <v>513</v>
      </c>
      <c r="AA61" s="2" t="s">
        <v>2</v>
      </c>
      <c r="AB61" s="2" t="s">
        <v>2</v>
      </c>
      <c r="AC61" s="1" t="s">
        <v>514</v>
      </c>
    </row>
    <row r="62" spans="3:29" ht="12.75">
      <c r="C62" s="2" t="s">
        <v>515</v>
      </c>
      <c r="D62" s="2" t="s">
        <v>517</v>
      </c>
      <c r="E62" s="33" t="s">
        <v>2543</v>
      </c>
      <c r="F62" t="s">
        <v>2594</v>
      </c>
      <c r="G62" s="2" t="s">
        <v>402</v>
      </c>
      <c r="H62" t="s">
        <v>2380</v>
      </c>
      <c r="I62" s="2" t="s">
        <v>516</v>
      </c>
      <c r="J62" t="e">
        <v>#N/A</v>
      </c>
      <c r="K62" s="2" t="s">
        <v>518</v>
      </c>
      <c r="L62" s="2" t="s">
        <v>107</v>
      </c>
      <c r="M62" s="5"/>
      <c r="N62" s="2" t="s">
        <v>5</v>
      </c>
      <c r="O62" s="2" t="s">
        <v>250</v>
      </c>
      <c r="P62" s="2">
        <v>24.95</v>
      </c>
      <c r="Q62" s="2" t="s">
        <v>211</v>
      </c>
      <c r="R62" s="2" t="s">
        <v>26</v>
      </c>
      <c r="S62" s="2" t="s">
        <v>11</v>
      </c>
      <c r="T62" s="2" t="s">
        <v>15</v>
      </c>
      <c r="U62" s="2" t="s">
        <v>28</v>
      </c>
      <c r="V62" s="2" t="s">
        <v>14</v>
      </c>
      <c r="W62" s="2" t="s">
        <v>123</v>
      </c>
      <c r="X62" s="3">
        <f>DATE(2010,9,15)</f>
        <v>40436</v>
      </c>
      <c r="Y62" s="2" t="s">
        <v>519</v>
      </c>
      <c r="Z62" s="2" t="s">
        <v>520</v>
      </c>
      <c r="AA62" s="2" t="s">
        <v>2</v>
      </c>
      <c r="AB62" s="2" t="s">
        <v>2</v>
      </c>
      <c r="AC62" s="1" t="s">
        <v>521</v>
      </c>
    </row>
    <row r="63" spans="3:29" ht="12.75">
      <c r="C63" s="2" t="s">
        <v>522</v>
      </c>
      <c r="D63" s="2" t="s">
        <v>524</v>
      </c>
      <c r="E63" s="33" t="s">
        <v>2543</v>
      </c>
      <c r="F63" t="s">
        <v>2594</v>
      </c>
      <c r="G63" s="2" t="s">
        <v>411</v>
      </c>
      <c r="H63" t="s">
        <v>2381</v>
      </c>
      <c r="I63" s="2" t="s">
        <v>523</v>
      </c>
      <c r="J63" t="e">
        <v>#N/A</v>
      </c>
      <c r="K63" s="2" t="s">
        <v>525</v>
      </c>
      <c r="L63" s="2" t="s">
        <v>107</v>
      </c>
      <c r="M63" s="5"/>
      <c r="N63" s="2" t="s">
        <v>5</v>
      </c>
      <c r="O63" s="2" t="s">
        <v>189</v>
      </c>
      <c r="P63" s="2">
        <v>49.95</v>
      </c>
      <c r="Q63" s="2" t="s">
        <v>211</v>
      </c>
      <c r="R63" s="2" t="s">
        <v>225</v>
      </c>
      <c r="S63" s="2" t="s">
        <v>11</v>
      </c>
      <c r="T63" s="2" t="s">
        <v>15</v>
      </c>
      <c r="U63" s="2" t="s">
        <v>28</v>
      </c>
      <c r="V63" s="2" t="s">
        <v>14</v>
      </c>
      <c r="W63" s="2" t="s">
        <v>123</v>
      </c>
      <c r="X63" s="3">
        <f>DATE(2010,9,29)</f>
        <v>40450</v>
      </c>
      <c r="Y63" s="2" t="s">
        <v>526</v>
      </c>
      <c r="Z63" s="2" t="s">
        <v>527</v>
      </c>
      <c r="AA63" s="2" t="s">
        <v>2</v>
      </c>
      <c r="AB63" s="2" t="s">
        <v>2</v>
      </c>
      <c r="AC63" s="1" t="s">
        <v>528</v>
      </c>
    </row>
    <row r="64" spans="3:29" ht="12.75">
      <c r="C64" s="2" t="s">
        <v>529</v>
      </c>
      <c r="D64" s="2" t="s">
        <v>531</v>
      </c>
      <c r="E64" s="33" t="s">
        <v>2544</v>
      </c>
      <c r="F64" t="s">
        <v>2595</v>
      </c>
      <c r="G64" s="2" t="s">
        <v>532</v>
      </c>
      <c r="H64" t="s">
        <v>2388</v>
      </c>
      <c r="I64" s="2" t="s">
        <v>530</v>
      </c>
      <c r="J64" t="e">
        <v>#N/A</v>
      </c>
      <c r="K64" s="2" t="s">
        <v>533</v>
      </c>
      <c r="L64" s="2" t="s">
        <v>107</v>
      </c>
      <c r="M64" s="5"/>
      <c r="N64" s="2" t="s">
        <v>5</v>
      </c>
      <c r="O64" s="2" t="s">
        <v>91</v>
      </c>
      <c r="P64" s="2">
        <v>149.95</v>
      </c>
      <c r="Q64" s="2" t="s">
        <v>171</v>
      </c>
      <c r="R64" s="2" t="s">
        <v>26</v>
      </c>
      <c r="S64" s="2" t="s">
        <v>111</v>
      </c>
      <c r="T64" s="2" t="s">
        <v>15</v>
      </c>
      <c r="U64" s="2" t="s">
        <v>28</v>
      </c>
      <c r="V64" s="2" t="s">
        <v>14</v>
      </c>
      <c r="W64" s="2" t="s">
        <v>29</v>
      </c>
      <c r="X64" s="3">
        <f>DATE(2010,9,15)</f>
        <v>40436</v>
      </c>
      <c r="Y64" s="2" t="s">
        <v>534</v>
      </c>
      <c r="Z64" s="2" t="s">
        <v>535</v>
      </c>
      <c r="AA64" s="2" t="s">
        <v>2</v>
      </c>
      <c r="AB64" s="2" t="s">
        <v>2</v>
      </c>
      <c r="AC64" s="1" t="s">
        <v>536</v>
      </c>
    </row>
    <row r="65" spans="1:29" ht="12.75">
      <c r="A65" s="35" t="s">
        <v>2293</v>
      </c>
      <c r="C65" s="2" t="s">
        <v>537</v>
      </c>
      <c r="D65" s="2" t="s">
        <v>540</v>
      </c>
      <c r="E65" s="33" t="s">
        <v>2545</v>
      </c>
      <c r="F65" t="s">
        <v>2389</v>
      </c>
      <c r="G65" s="2" t="s">
        <v>541</v>
      </c>
      <c r="H65" t="s">
        <v>2389</v>
      </c>
      <c r="I65" s="2" t="s">
        <v>538</v>
      </c>
      <c r="J65" t="e">
        <v>#N/A</v>
      </c>
      <c r="K65" s="2" t="s">
        <v>542</v>
      </c>
      <c r="L65" s="2" t="s">
        <v>4</v>
      </c>
      <c r="M65" s="5"/>
      <c r="N65" s="2" t="s">
        <v>36</v>
      </c>
      <c r="O65" s="2" t="s">
        <v>15</v>
      </c>
      <c r="P65" s="2">
        <v>177.95</v>
      </c>
      <c r="Q65" s="2" t="s">
        <v>539</v>
      </c>
      <c r="R65" s="2" t="s">
        <v>26</v>
      </c>
      <c r="S65" s="2" t="s">
        <v>78</v>
      </c>
      <c r="T65" s="2" t="s">
        <v>15</v>
      </c>
      <c r="U65" s="2" t="s">
        <v>106</v>
      </c>
      <c r="V65" s="2" t="s">
        <v>14</v>
      </c>
      <c r="W65" s="2" t="s">
        <v>15</v>
      </c>
      <c r="X65" s="3">
        <f>DATE(2010,9,30)</f>
        <v>40451</v>
      </c>
      <c r="Y65" s="2" t="s">
        <v>543</v>
      </c>
      <c r="Z65" s="2" t="s">
        <v>544</v>
      </c>
      <c r="AA65" s="2" t="s">
        <v>2</v>
      </c>
      <c r="AB65" s="2" t="s">
        <v>2</v>
      </c>
      <c r="AC65" t="s">
        <v>146</v>
      </c>
    </row>
    <row r="66" spans="3:29" ht="12.75">
      <c r="C66" s="2" t="s">
        <v>545</v>
      </c>
      <c r="D66" s="2" t="s">
        <v>548</v>
      </c>
      <c r="E66" s="33" t="s">
        <v>2545</v>
      </c>
      <c r="F66" t="s">
        <v>2389</v>
      </c>
      <c r="G66" s="2" t="s">
        <v>541</v>
      </c>
      <c r="H66" t="s">
        <v>2389</v>
      </c>
      <c r="I66" s="2" t="s">
        <v>546</v>
      </c>
      <c r="J66" t="e">
        <v>#N/A</v>
      </c>
      <c r="K66" s="2" t="s">
        <v>551</v>
      </c>
      <c r="L66" s="2" t="s">
        <v>107</v>
      </c>
      <c r="M66" s="5"/>
      <c r="N66" s="2" t="s">
        <v>5</v>
      </c>
      <c r="O66" s="2" t="s">
        <v>331</v>
      </c>
      <c r="P66" s="2">
        <v>99.95</v>
      </c>
      <c r="Q66" s="2" t="s">
        <v>547</v>
      </c>
      <c r="R66" s="2" t="s">
        <v>549</v>
      </c>
      <c r="S66" s="2" t="s">
        <v>11</v>
      </c>
      <c r="T66" s="2" t="s">
        <v>15</v>
      </c>
      <c r="U66" s="2" t="s">
        <v>13</v>
      </c>
      <c r="V66" s="2" t="s">
        <v>14</v>
      </c>
      <c r="W66" s="2" t="s">
        <v>550</v>
      </c>
      <c r="X66" s="3">
        <f>DATE(2010,8,20)</f>
        <v>40410</v>
      </c>
      <c r="Y66" s="2" t="s">
        <v>552</v>
      </c>
      <c r="Z66" s="2" t="s">
        <v>553</v>
      </c>
      <c r="AA66" s="2" t="s">
        <v>2</v>
      </c>
      <c r="AB66" s="2" t="s">
        <v>2</v>
      </c>
      <c r="AC66" s="1" t="s">
        <v>554</v>
      </c>
    </row>
    <row r="67" spans="3:29" ht="12.75">
      <c r="C67" s="2" t="s">
        <v>555</v>
      </c>
      <c r="D67" s="2" t="s">
        <v>559</v>
      </c>
      <c r="E67" s="33" t="s">
        <v>2545</v>
      </c>
      <c r="F67" t="s">
        <v>2389</v>
      </c>
      <c r="G67" s="2" t="s">
        <v>560</v>
      </c>
      <c r="H67" t="s">
        <v>2390</v>
      </c>
      <c r="I67" s="2" t="s">
        <v>557</v>
      </c>
      <c r="J67" t="e">
        <v>#N/A</v>
      </c>
      <c r="K67" s="2" t="s">
        <v>561</v>
      </c>
      <c r="L67" s="2" t="s">
        <v>107</v>
      </c>
      <c r="M67" s="5"/>
      <c r="N67" s="2" t="s">
        <v>5</v>
      </c>
      <c r="O67" s="2" t="s">
        <v>556</v>
      </c>
      <c r="P67" s="2">
        <v>84.95</v>
      </c>
      <c r="Q67" s="2" t="s">
        <v>558</v>
      </c>
      <c r="R67" s="2" t="s">
        <v>26</v>
      </c>
      <c r="S67" s="2" t="s">
        <v>11</v>
      </c>
      <c r="T67" s="2" t="s">
        <v>15</v>
      </c>
      <c r="U67" s="2" t="s">
        <v>13</v>
      </c>
      <c r="V67" s="2" t="s">
        <v>14</v>
      </c>
      <c r="W67" s="2" t="s">
        <v>550</v>
      </c>
      <c r="X67" s="3">
        <f>DATE(2010,9,24)</f>
        <v>40445</v>
      </c>
      <c r="Y67" s="2" t="s">
        <v>562</v>
      </c>
      <c r="Z67" s="2" t="s">
        <v>563</v>
      </c>
      <c r="AA67" s="2" t="s">
        <v>2</v>
      </c>
      <c r="AB67" s="2" t="s">
        <v>2</v>
      </c>
      <c r="AC67" s="1" t="s">
        <v>564</v>
      </c>
    </row>
    <row r="68" spans="1:29" ht="12.75">
      <c r="A68" s="35" t="s">
        <v>2293</v>
      </c>
      <c r="C68" s="2" t="s">
        <v>565</v>
      </c>
      <c r="D68" s="2" t="s">
        <v>569</v>
      </c>
      <c r="E68" s="33" t="s">
        <v>2545</v>
      </c>
      <c r="F68" t="s">
        <v>2389</v>
      </c>
      <c r="G68" s="2" t="s">
        <v>541</v>
      </c>
      <c r="H68" t="s">
        <v>2389</v>
      </c>
      <c r="I68" s="2" t="s">
        <v>567</v>
      </c>
      <c r="J68" t="s">
        <v>2340</v>
      </c>
      <c r="K68" s="2" t="s">
        <v>571</v>
      </c>
      <c r="L68" s="2" t="s">
        <v>107</v>
      </c>
      <c r="M68" s="5"/>
      <c r="N68" s="2" t="s">
        <v>36</v>
      </c>
      <c r="O68" s="2" t="s">
        <v>566</v>
      </c>
      <c r="P68" s="2">
        <v>1115</v>
      </c>
      <c r="Q68" s="2" t="s">
        <v>568</v>
      </c>
      <c r="R68" s="2" t="s">
        <v>570</v>
      </c>
      <c r="S68" s="2" t="s">
        <v>2</v>
      </c>
      <c r="T68" s="2" t="s">
        <v>15</v>
      </c>
      <c r="U68" s="2" t="s">
        <v>13</v>
      </c>
      <c r="V68" s="2" t="s">
        <v>14</v>
      </c>
      <c r="W68" s="2" t="s">
        <v>134</v>
      </c>
      <c r="X68" s="3">
        <f>DATE(2010,9,22)</f>
        <v>40443</v>
      </c>
      <c r="Y68" s="2" t="s">
        <v>572</v>
      </c>
      <c r="Z68" s="2" t="s">
        <v>573</v>
      </c>
      <c r="AA68" s="2" t="s">
        <v>574</v>
      </c>
      <c r="AB68" s="2" t="s">
        <v>2</v>
      </c>
      <c r="AC68" s="1" t="s">
        <v>575</v>
      </c>
    </row>
    <row r="69" spans="1:29" ht="12.75">
      <c r="A69" s="35" t="s">
        <v>2293</v>
      </c>
      <c r="C69" s="2" t="s">
        <v>576</v>
      </c>
      <c r="D69" s="2" t="s">
        <v>579</v>
      </c>
      <c r="E69" s="33" t="s">
        <v>2545</v>
      </c>
      <c r="F69" t="s">
        <v>2389</v>
      </c>
      <c r="G69" s="2" t="s">
        <v>541</v>
      </c>
      <c r="H69" t="s">
        <v>2389</v>
      </c>
      <c r="I69" s="2" t="s">
        <v>578</v>
      </c>
      <c r="J69" t="e">
        <v>#N/A</v>
      </c>
      <c r="K69" s="2" t="s">
        <v>571</v>
      </c>
      <c r="L69" s="2" t="s">
        <v>107</v>
      </c>
      <c r="M69" s="5"/>
      <c r="N69" s="2" t="s">
        <v>5</v>
      </c>
      <c r="O69" s="2" t="s">
        <v>577</v>
      </c>
      <c r="P69" s="2">
        <v>170</v>
      </c>
      <c r="Q69" s="2" t="s">
        <v>568</v>
      </c>
      <c r="R69" s="2" t="s">
        <v>570</v>
      </c>
      <c r="S69" s="2" t="s">
        <v>11</v>
      </c>
      <c r="T69" s="2" t="s">
        <v>15</v>
      </c>
      <c r="U69" s="2" t="s">
        <v>13</v>
      </c>
      <c r="V69" s="2" t="s">
        <v>14</v>
      </c>
      <c r="W69" s="2" t="s">
        <v>134</v>
      </c>
      <c r="X69" s="3">
        <f>DATE(2010,9,22)</f>
        <v>40443</v>
      </c>
      <c r="Y69" s="2" t="s">
        <v>580</v>
      </c>
      <c r="Z69" s="2" t="s">
        <v>581</v>
      </c>
      <c r="AA69" s="2" t="s">
        <v>574</v>
      </c>
      <c r="AB69" s="2" t="s">
        <v>2</v>
      </c>
      <c r="AC69" s="1" t="s">
        <v>582</v>
      </c>
    </row>
    <row r="70" spans="1:29" ht="12.75">
      <c r="A70" s="35" t="s">
        <v>2293</v>
      </c>
      <c r="C70" s="2" t="s">
        <v>583</v>
      </c>
      <c r="D70" s="2" t="s">
        <v>586</v>
      </c>
      <c r="E70" s="33" t="s">
        <v>2545</v>
      </c>
      <c r="F70" t="s">
        <v>2389</v>
      </c>
      <c r="G70" s="2" t="s">
        <v>541</v>
      </c>
      <c r="H70" t="s">
        <v>2389</v>
      </c>
      <c r="I70" s="2" t="s">
        <v>585</v>
      </c>
      <c r="J70" t="e">
        <v>#N/A</v>
      </c>
      <c r="K70" s="2" t="s">
        <v>587</v>
      </c>
      <c r="L70" s="2" t="s">
        <v>107</v>
      </c>
      <c r="M70" s="5"/>
      <c r="N70" s="2" t="s">
        <v>5</v>
      </c>
      <c r="O70" s="2" t="s">
        <v>584</v>
      </c>
      <c r="P70" s="2">
        <v>195</v>
      </c>
      <c r="Q70" s="2" t="s">
        <v>568</v>
      </c>
      <c r="R70" s="2" t="s">
        <v>570</v>
      </c>
      <c r="S70" s="2" t="s">
        <v>2</v>
      </c>
      <c r="T70" s="2" t="s">
        <v>15</v>
      </c>
      <c r="U70" s="2" t="s">
        <v>13</v>
      </c>
      <c r="V70" s="2" t="s">
        <v>14</v>
      </c>
      <c r="W70" s="2" t="s">
        <v>134</v>
      </c>
      <c r="X70" s="3">
        <f>DATE(2010,9,22)</f>
        <v>40443</v>
      </c>
      <c r="Y70" s="2" t="s">
        <v>588</v>
      </c>
      <c r="Z70" s="2" t="s">
        <v>589</v>
      </c>
      <c r="AA70" s="2" t="s">
        <v>590</v>
      </c>
      <c r="AB70" s="2" t="s">
        <v>2</v>
      </c>
      <c r="AC70" s="1" t="s">
        <v>591</v>
      </c>
    </row>
    <row r="71" spans="3:29" ht="12.75">
      <c r="C71" s="2" t="s">
        <v>592</v>
      </c>
      <c r="D71" s="2" t="s">
        <v>595</v>
      </c>
      <c r="E71" s="33" t="s">
        <v>2545</v>
      </c>
      <c r="F71" t="s">
        <v>2389</v>
      </c>
      <c r="G71" s="2" t="s">
        <v>541</v>
      </c>
      <c r="H71" t="s">
        <v>2389</v>
      </c>
      <c r="I71" s="2" t="s">
        <v>594</v>
      </c>
      <c r="J71" t="e">
        <v>#N/A</v>
      </c>
      <c r="K71" s="2" t="s">
        <v>596</v>
      </c>
      <c r="L71" s="2" t="s">
        <v>4</v>
      </c>
      <c r="M71" s="5"/>
      <c r="N71" s="2" t="s">
        <v>5</v>
      </c>
      <c r="O71" s="2" t="s">
        <v>593</v>
      </c>
      <c r="P71" s="2">
        <v>46.95</v>
      </c>
      <c r="Q71" s="2" t="s">
        <v>539</v>
      </c>
      <c r="R71" s="2" t="s">
        <v>26</v>
      </c>
      <c r="S71" s="2" t="s">
        <v>94</v>
      </c>
      <c r="T71" s="2" t="s">
        <v>15</v>
      </c>
      <c r="U71" s="2" t="s">
        <v>106</v>
      </c>
      <c r="V71" s="2" t="s">
        <v>14</v>
      </c>
      <c r="W71" s="2" t="s">
        <v>163</v>
      </c>
      <c r="X71" s="3">
        <f>DATE(2010,8,2)</f>
        <v>40392</v>
      </c>
      <c r="Y71" s="2" t="s">
        <v>597</v>
      </c>
      <c r="Z71" s="2" t="s">
        <v>598</v>
      </c>
      <c r="AA71" s="2" t="s">
        <v>2</v>
      </c>
      <c r="AB71" s="2" t="s">
        <v>2</v>
      </c>
      <c r="AC71" s="1" t="s">
        <v>599</v>
      </c>
    </row>
    <row r="72" spans="3:29" ht="12.75">
      <c r="C72" s="2" t="s">
        <v>600</v>
      </c>
      <c r="D72" s="2" t="s">
        <v>602</v>
      </c>
      <c r="E72" s="33" t="s">
        <v>2545</v>
      </c>
      <c r="F72" t="s">
        <v>2389</v>
      </c>
      <c r="G72" s="2" t="s">
        <v>541</v>
      </c>
      <c r="H72" t="s">
        <v>2389</v>
      </c>
      <c r="I72" s="2" t="s">
        <v>601</v>
      </c>
      <c r="J72" t="e">
        <v>#N/A</v>
      </c>
      <c r="K72" s="2" t="s">
        <v>603</v>
      </c>
      <c r="L72" s="2" t="s">
        <v>4</v>
      </c>
      <c r="M72" s="5"/>
      <c r="N72" s="2" t="s">
        <v>5</v>
      </c>
      <c r="O72" s="2" t="s">
        <v>335</v>
      </c>
      <c r="P72" s="2">
        <v>39.95</v>
      </c>
      <c r="Q72" s="2" t="s">
        <v>558</v>
      </c>
      <c r="R72" s="2" t="s">
        <v>26</v>
      </c>
      <c r="S72" s="2" t="s">
        <v>11</v>
      </c>
      <c r="T72" s="2" t="s">
        <v>15</v>
      </c>
      <c r="U72" s="2" t="s">
        <v>13</v>
      </c>
      <c r="V72" s="2" t="s">
        <v>14</v>
      </c>
      <c r="W72" s="2" t="s">
        <v>550</v>
      </c>
      <c r="X72" s="3">
        <f>DATE(2010,9,3)</f>
        <v>40424</v>
      </c>
      <c r="Y72" s="2" t="s">
        <v>604</v>
      </c>
      <c r="Z72" s="2" t="s">
        <v>605</v>
      </c>
      <c r="AA72" s="2" t="s">
        <v>2</v>
      </c>
      <c r="AB72" s="2" t="s">
        <v>2</v>
      </c>
      <c r="AC72" s="1" t="s">
        <v>606</v>
      </c>
    </row>
    <row r="73" spans="3:29" ht="12.75">
      <c r="C73" s="2" t="s">
        <v>607</v>
      </c>
      <c r="D73" s="2" t="s">
        <v>610</v>
      </c>
      <c r="E73" s="33" t="s">
        <v>2546</v>
      </c>
      <c r="F73" t="s">
        <v>2596</v>
      </c>
      <c r="G73" s="2" t="s">
        <v>611</v>
      </c>
      <c r="H73" t="s">
        <v>2391</v>
      </c>
      <c r="I73" s="2" t="s">
        <v>609</v>
      </c>
      <c r="J73" t="e">
        <v>#N/A</v>
      </c>
      <c r="K73" s="2" t="s">
        <v>612</v>
      </c>
      <c r="L73" s="2" t="s">
        <v>107</v>
      </c>
      <c r="M73" s="5"/>
      <c r="N73" s="2" t="s">
        <v>5</v>
      </c>
      <c r="O73" s="2" t="s">
        <v>608</v>
      </c>
      <c r="P73" s="2">
        <v>99.95</v>
      </c>
      <c r="Q73" s="2" t="s">
        <v>558</v>
      </c>
      <c r="R73" s="2" t="s">
        <v>26</v>
      </c>
      <c r="S73" s="2" t="s">
        <v>11</v>
      </c>
      <c r="T73" s="2" t="s">
        <v>15</v>
      </c>
      <c r="U73" s="2" t="s">
        <v>13</v>
      </c>
      <c r="V73" s="2" t="s">
        <v>14</v>
      </c>
      <c r="W73" s="2" t="s">
        <v>550</v>
      </c>
      <c r="X73" s="3">
        <f>DATE(2010,9,10)</f>
        <v>40431</v>
      </c>
      <c r="Y73" s="2" t="s">
        <v>613</v>
      </c>
      <c r="Z73" s="2" t="s">
        <v>614</v>
      </c>
      <c r="AA73" s="2" t="s">
        <v>2</v>
      </c>
      <c r="AB73" s="2" t="s">
        <v>2</v>
      </c>
      <c r="AC73" s="1" t="s">
        <v>615</v>
      </c>
    </row>
    <row r="74" spans="3:29" ht="12.75">
      <c r="C74" s="2" t="s">
        <v>617</v>
      </c>
      <c r="D74" s="2" t="s">
        <v>620</v>
      </c>
      <c r="E74" s="33" t="s">
        <v>2546</v>
      </c>
      <c r="F74" t="s">
        <v>2596</v>
      </c>
      <c r="G74" s="2" t="s">
        <v>621</v>
      </c>
      <c r="H74" t="s">
        <v>2392</v>
      </c>
      <c r="I74" s="2" t="s">
        <v>619</v>
      </c>
      <c r="J74" t="e">
        <v>#N/A</v>
      </c>
      <c r="K74" s="2" t="s">
        <v>622</v>
      </c>
      <c r="L74" s="2" t="s">
        <v>107</v>
      </c>
      <c r="M74" s="5"/>
      <c r="N74" s="2" t="s">
        <v>5</v>
      </c>
      <c r="O74" s="2" t="s">
        <v>618</v>
      </c>
      <c r="P74" s="2">
        <v>149.95</v>
      </c>
      <c r="Q74" s="2" t="s">
        <v>558</v>
      </c>
      <c r="R74" s="2" t="s">
        <v>26</v>
      </c>
      <c r="S74" s="2" t="s">
        <v>11</v>
      </c>
      <c r="T74" s="2" t="s">
        <v>15</v>
      </c>
      <c r="U74" s="2" t="s">
        <v>13</v>
      </c>
      <c r="V74" s="2" t="s">
        <v>14</v>
      </c>
      <c r="W74" s="2" t="s">
        <v>29</v>
      </c>
      <c r="X74" s="3">
        <f>DATE(2010,9,10)</f>
        <v>40431</v>
      </c>
      <c r="Y74" s="2" t="s">
        <v>623</v>
      </c>
      <c r="Z74" s="2" t="s">
        <v>624</v>
      </c>
      <c r="AA74" s="2" t="s">
        <v>2</v>
      </c>
      <c r="AB74" s="2" t="s">
        <v>2</v>
      </c>
      <c r="AC74" s="1" t="s">
        <v>625</v>
      </c>
    </row>
    <row r="75" spans="3:29" ht="12.75">
      <c r="C75" s="2" t="s">
        <v>626</v>
      </c>
      <c r="D75" s="2" t="s">
        <v>629</v>
      </c>
      <c r="E75" s="33" t="s">
        <v>2546</v>
      </c>
      <c r="F75" t="s">
        <v>2596</v>
      </c>
      <c r="G75" s="2" t="s">
        <v>631</v>
      </c>
      <c r="H75" t="s">
        <v>2393</v>
      </c>
      <c r="I75" s="2" t="s">
        <v>628</v>
      </c>
      <c r="J75" t="e">
        <v>#N/A</v>
      </c>
      <c r="K75" s="2" t="s">
        <v>632</v>
      </c>
      <c r="L75" s="2" t="s">
        <v>4</v>
      </c>
      <c r="M75" s="5"/>
      <c r="N75" s="2" t="s">
        <v>5</v>
      </c>
      <c r="O75" s="2" t="s">
        <v>627</v>
      </c>
      <c r="P75" s="2">
        <v>125</v>
      </c>
      <c r="Q75" s="2" t="s">
        <v>568</v>
      </c>
      <c r="R75" s="2" t="s">
        <v>570</v>
      </c>
      <c r="S75" s="2" t="s">
        <v>11</v>
      </c>
      <c r="T75" s="2" t="s">
        <v>15</v>
      </c>
      <c r="U75" s="2" t="s">
        <v>13</v>
      </c>
      <c r="V75" s="2" t="s">
        <v>630</v>
      </c>
      <c r="W75" s="2" t="s">
        <v>134</v>
      </c>
      <c r="X75" s="3">
        <f>DATE(2010,8,25)</f>
        <v>40415</v>
      </c>
      <c r="Y75" s="2" t="s">
        <v>633</v>
      </c>
      <c r="Z75" s="2" t="s">
        <v>634</v>
      </c>
      <c r="AA75" s="2" t="s">
        <v>635</v>
      </c>
      <c r="AB75" s="2" t="s">
        <v>2</v>
      </c>
      <c r="AC75" s="1" t="s">
        <v>636</v>
      </c>
    </row>
    <row r="76" spans="1:29" ht="12.75">
      <c r="A76" s="35" t="s">
        <v>2293</v>
      </c>
      <c r="C76" s="2" t="s">
        <v>637</v>
      </c>
      <c r="D76" s="2" t="s">
        <v>640</v>
      </c>
      <c r="E76" s="33" t="s">
        <v>2546</v>
      </c>
      <c r="F76" t="s">
        <v>2596</v>
      </c>
      <c r="G76" s="2" t="s">
        <v>616</v>
      </c>
      <c r="H76" t="s">
        <v>2394</v>
      </c>
      <c r="I76" s="2" t="s">
        <v>639</v>
      </c>
      <c r="J76" t="e">
        <v>#N/A</v>
      </c>
      <c r="K76" s="2" t="s">
        <v>641</v>
      </c>
      <c r="L76" s="2" t="s">
        <v>107</v>
      </c>
      <c r="M76" s="5"/>
      <c r="N76" s="2" t="s">
        <v>5</v>
      </c>
      <c r="O76" s="2" t="s">
        <v>638</v>
      </c>
      <c r="P76" s="2">
        <v>215</v>
      </c>
      <c r="Q76" s="2" t="s">
        <v>568</v>
      </c>
      <c r="R76" s="2" t="s">
        <v>570</v>
      </c>
      <c r="S76" s="2" t="s">
        <v>2</v>
      </c>
      <c r="T76" s="2" t="s">
        <v>15</v>
      </c>
      <c r="U76" s="2" t="s">
        <v>13</v>
      </c>
      <c r="V76" s="2" t="s">
        <v>14</v>
      </c>
      <c r="W76" s="2" t="s">
        <v>134</v>
      </c>
      <c r="X76" s="3">
        <f>DATE(2010,9,22)</f>
        <v>40443</v>
      </c>
      <c r="Y76" s="2" t="s">
        <v>642</v>
      </c>
      <c r="Z76" s="2" t="s">
        <v>643</v>
      </c>
      <c r="AA76" s="2" t="s">
        <v>644</v>
      </c>
      <c r="AB76" s="2" t="s">
        <v>2</v>
      </c>
      <c r="AC76" s="1" t="s">
        <v>645</v>
      </c>
    </row>
    <row r="77" spans="3:29" ht="12.75">
      <c r="C77" s="2" t="s">
        <v>646</v>
      </c>
      <c r="D77" s="2" t="s">
        <v>650</v>
      </c>
      <c r="E77" s="33" t="s">
        <v>2546</v>
      </c>
      <c r="F77" t="s">
        <v>2596</v>
      </c>
      <c r="G77" s="2" t="s">
        <v>652</v>
      </c>
      <c r="H77" t="s">
        <v>2395</v>
      </c>
      <c r="I77" s="2" t="s">
        <v>648</v>
      </c>
      <c r="J77" t="e">
        <v>#N/A</v>
      </c>
      <c r="K77" s="2" t="s">
        <v>653</v>
      </c>
      <c r="L77" s="2" t="s">
        <v>107</v>
      </c>
      <c r="M77" s="5"/>
      <c r="N77" s="2" t="s">
        <v>5</v>
      </c>
      <c r="O77" s="2" t="s">
        <v>647</v>
      </c>
      <c r="P77" s="2">
        <v>148.95</v>
      </c>
      <c r="Q77" s="2" t="s">
        <v>649</v>
      </c>
      <c r="R77" s="2" t="s">
        <v>651</v>
      </c>
      <c r="S77" s="2" t="s">
        <v>11</v>
      </c>
      <c r="T77" s="2" t="s">
        <v>651</v>
      </c>
      <c r="U77" s="2" t="s">
        <v>13</v>
      </c>
      <c r="V77" s="2" t="s">
        <v>14</v>
      </c>
      <c r="W77" s="2" t="s">
        <v>550</v>
      </c>
      <c r="X77" s="3">
        <f>DATE(2010,7,16)</f>
        <v>40375</v>
      </c>
      <c r="Y77" s="2" t="s">
        <v>654</v>
      </c>
      <c r="Z77" s="2" t="s">
        <v>655</v>
      </c>
      <c r="AA77" s="2" t="s">
        <v>2</v>
      </c>
      <c r="AB77" s="2" t="s">
        <v>2</v>
      </c>
      <c r="AC77" s="1" t="s">
        <v>656</v>
      </c>
    </row>
    <row r="78" spans="1:29" ht="12.75">
      <c r="A78" s="35" t="s">
        <v>2293</v>
      </c>
      <c r="C78" s="2" t="s">
        <v>657</v>
      </c>
      <c r="D78" s="2" t="s">
        <v>661</v>
      </c>
      <c r="E78" s="33" t="s">
        <v>2546</v>
      </c>
      <c r="F78" t="s">
        <v>2596</v>
      </c>
      <c r="G78" s="2" t="s">
        <v>652</v>
      </c>
      <c r="H78" t="s">
        <v>2395</v>
      </c>
      <c r="I78" s="2" t="s">
        <v>659</v>
      </c>
      <c r="J78" t="e">
        <v>#N/A</v>
      </c>
      <c r="K78" s="2" t="s">
        <v>663</v>
      </c>
      <c r="L78" s="2" t="s">
        <v>107</v>
      </c>
      <c r="M78" s="5"/>
      <c r="N78" s="2" t="s">
        <v>5</v>
      </c>
      <c r="O78" s="2" t="s">
        <v>658</v>
      </c>
      <c r="P78" s="2">
        <v>199.95</v>
      </c>
      <c r="Q78" s="2" t="s">
        <v>660</v>
      </c>
      <c r="R78" s="2" t="s">
        <v>15</v>
      </c>
      <c r="S78" s="2" t="s">
        <v>11</v>
      </c>
      <c r="T78" s="2" t="s">
        <v>662</v>
      </c>
      <c r="U78" s="2" t="s">
        <v>13</v>
      </c>
      <c r="V78" s="2" t="s">
        <v>14</v>
      </c>
      <c r="W78" s="2" t="s">
        <v>134</v>
      </c>
      <c r="X78" s="3">
        <f>DATE(2010,9,24)</f>
        <v>40445</v>
      </c>
      <c r="Y78" s="2" t="s">
        <v>664</v>
      </c>
      <c r="Z78" s="2" t="s">
        <v>665</v>
      </c>
      <c r="AA78" s="2" t="s">
        <v>2</v>
      </c>
      <c r="AB78" s="2" t="s">
        <v>2</v>
      </c>
      <c r="AC78" s="1" t="s">
        <v>666</v>
      </c>
    </row>
    <row r="79" spans="3:29" ht="12.75">
      <c r="C79" s="2" t="s">
        <v>667</v>
      </c>
      <c r="D79" s="2" t="s">
        <v>671</v>
      </c>
      <c r="E79" s="33" t="s">
        <v>2546</v>
      </c>
      <c r="F79" t="s">
        <v>2596</v>
      </c>
      <c r="G79" s="2" t="s">
        <v>672</v>
      </c>
      <c r="H79" t="s">
        <v>2396</v>
      </c>
      <c r="I79" s="2" t="s">
        <v>669</v>
      </c>
      <c r="J79" t="e">
        <v>#N/A</v>
      </c>
      <c r="K79" s="2" t="s">
        <v>673</v>
      </c>
      <c r="L79" s="2" t="s">
        <v>107</v>
      </c>
      <c r="M79" s="5"/>
      <c r="N79" s="2" t="s">
        <v>5</v>
      </c>
      <c r="O79" s="2" t="s">
        <v>668</v>
      </c>
      <c r="P79" s="2">
        <v>120</v>
      </c>
      <c r="Q79" s="2" t="s">
        <v>670</v>
      </c>
      <c r="R79" s="2" t="s">
        <v>26</v>
      </c>
      <c r="S79" s="2" t="s">
        <v>11</v>
      </c>
      <c r="T79" s="2" t="s">
        <v>15</v>
      </c>
      <c r="U79" s="2" t="s">
        <v>13</v>
      </c>
      <c r="V79" s="2" t="s">
        <v>14</v>
      </c>
      <c r="W79" s="2" t="s">
        <v>134</v>
      </c>
      <c r="X79" s="3">
        <f>DATE(2010,9,10)</f>
        <v>40431</v>
      </c>
      <c r="Y79" s="2" t="s">
        <v>674</v>
      </c>
      <c r="Z79" s="2" t="s">
        <v>2</v>
      </c>
      <c r="AA79" s="2" t="s">
        <v>2</v>
      </c>
      <c r="AB79" s="2" t="s">
        <v>2</v>
      </c>
      <c r="AC79" s="1" t="s">
        <v>675</v>
      </c>
    </row>
    <row r="80" spans="3:29" ht="12.75">
      <c r="C80" s="2" t="s">
        <v>676</v>
      </c>
      <c r="D80" s="2" t="s">
        <v>679</v>
      </c>
      <c r="E80" s="33" t="s">
        <v>2546</v>
      </c>
      <c r="F80" t="s">
        <v>2596</v>
      </c>
      <c r="G80" s="2" t="s">
        <v>681</v>
      </c>
      <c r="H80" t="s">
        <v>2397</v>
      </c>
      <c r="I80" s="2" t="s">
        <v>678</v>
      </c>
      <c r="J80" t="s">
        <v>2341</v>
      </c>
      <c r="K80" s="2" t="s">
        <v>682</v>
      </c>
      <c r="L80" s="2" t="s">
        <v>107</v>
      </c>
      <c r="M80" s="5"/>
      <c r="N80" s="2" t="s">
        <v>5</v>
      </c>
      <c r="O80" s="2" t="s">
        <v>677</v>
      </c>
      <c r="P80" s="2">
        <v>124.95</v>
      </c>
      <c r="Q80" s="2" t="s">
        <v>558</v>
      </c>
      <c r="R80" s="2" t="s">
        <v>26</v>
      </c>
      <c r="S80" s="2" t="s">
        <v>11</v>
      </c>
      <c r="T80" s="2" t="s">
        <v>680</v>
      </c>
      <c r="U80" s="2" t="s">
        <v>13</v>
      </c>
      <c r="V80" s="2" t="s">
        <v>14</v>
      </c>
      <c r="W80" s="2" t="s">
        <v>123</v>
      </c>
      <c r="X80" s="3">
        <f>DATE(2010,9,3)</f>
        <v>40424</v>
      </c>
      <c r="Y80" s="2" t="s">
        <v>683</v>
      </c>
      <c r="Z80" s="2" t="s">
        <v>684</v>
      </c>
      <c r="AA80" s="2" t="s">
        <v>685</v>
      </c>
      <c r="AB80" s="2" t="s">
        <v>2</v>
      </c>
      <c r="AC80" s="1" t="s">
        <v>686</v>
      </c>
    </row>
    <row r="81" spans="3:29" ht="12.75">
      <c r="C81" s="2" t="s">
        <v>687</v>
      </c>
      <c r="D81" s="2" t="s">
        <v>689</v>
      </c>
      <c r="E81" s="33" t="s">
        <v>2546</v>
      </c>
      <c r="F81" t="s">
        <v>2596</v>
      </c>
      <c r="G81" s="2" t="s">
        <v>690</v>
      </c>
      <c r="H81" t="s">
        <v>2398</v>
      </c>
      <c r="I81" s="2" t="s">
        <v>688</v>
      </c>
      <c r="J81" t="e">
        <v>#N/A</v>
      </c>
      <c r="K81" s="2" t="s">
        <v>691</v>
      </c>
      <c r="L81" s="2" t="s">
        <v>107</v>
      </c>
      <c r="M81" s="5"/>
      <c r="N81" s="2" t="s">
        <v>5</v>
      </c>
      <c r="O81" s="2" t="s">
        <v>53</v>
      </c>
      <c r="P81" s="2">
        <v>130</v>
      </c>
      <c r="Q81" s="2" t="s">
        <v>568</v>
      </c>
      <c r="R81" s="2" t="s">
        <v>570</v>
      </c>
      <c r="S81" s="2" t="s">
        <v>2</v>
      </c>
      <c r="T81" s="2" t="s">
        <v>15</v>
      </c>
      <c r="U81" s="2" t="s">
        <v>13</v>
      </c>
      <c r="V81" s="2" t="s">
        <v>14</v>
      </c>
      <c r="W81" s="2" t="s">
        <v>134</v>
      </c>
      <c r="X81" s="3">
        <f>DATE(2010,9,8)</f>
        <v>40429</v>
      </c>
      <c r="Y81" s="2" t="s">
        <v>692</v>
      </c>
      <c r="Z81" s="2" t="s">
        <v>693</v>
      </c>
      <c r="AA81" s="2" t="s">
        <v>694</v>
      </c>
      <c r="AB81" s="2" t="s">
        <v>2</v>
      </c>
      <c r="AC81" s="1" t="s">
        <v>695</v>
      </c>
    </row>
    <row r="82" spans="3:29" ht="12.75">
      <c r="C82" s="2" t="s">
        <v>696</v>
      </c>
      <c r="D82" s="2" t="s">
        <v>699</v>
      </c>
      <c r="E82" s="33" t="s">
        <v>2546</v>
      </c>
      <c r="F82" t="s">
        <v>2596</v>
      </c>
      <c r="G82" s="2" t="s">
        <v>700</v>
      </c>
      <c r="H82" t="s">
        <v>2399</v>
      </c>
      <c r="I82" s="2" t="s">
        <v>698</v>
      </c>
      <c r="J82" t="e">
        <v>#N/A</v>
      </c>
      <c r="K82" s="2" t="s">
        <v>701</v>
      </c>
      <c r="L82" s="2" t="s">
        <v>4</v>
      </c>
      <c r="M82" s="5"/>
      <c r="N82" s="2" t="s">
        <v>36</v>
      </c>
      <c r="O82" s="2" t="s">
        <v>697</v>
      </c>
      <c r="P82" s="2">
        <v>75</v>
      </c>
      <c r="Q82" s="2" t="s">
        <v>568</v>
      </c>
      <c r="R82" s="2" t="s">
        <v>570</v>
      </c>
      <c r="S82" s="2" t="s">
        <v>2</v>
      </c>
      <c r="T82" s="2" t="s">
        <v>15</v>
      </c>
      <c r="U82" s="2" t="s">
        <v>13</v>
      </c>
      <c r="V82" s="2" t="s">
        <v>14</v>
      </c>
      <c r="W82" s="2" t="s">
        <v>134</v>
      </c>
      <c r="X82" s="3">
        <f>DATE(2010,11,24)</f>
        <v>40506</v>
      </c>
      <c r="Y82" s="2" t="s">
        <v>702</v>
      </c>
      <c r="Z82" s="2" t="s">
        <v>703</v>
      </c>
      <c r="AA82" s="2" t="s">
        <v>704</v>
      </c>
      <c r="AB82" s="2" t="s">
        <v>2</v>
      </c>
      <c r="AC82" s="1" t="s">
        <v>705</v>
      </c>
    </row>
    <row r="83" spans="3:29" ht="12.75">
      <c r="C83" s="2" t="s">
        <v>706</v>
      </c>
      <c r="D83" s="2" t="s">
        <v>709</v>
      </c>
      <c r="E83" s="33" t="s">
        <v>2546</v>
      </c>
      <c r="F83" t="s">
        <v>2596</v>
      </c>
      <c r="G83" s="2" t="s">
        <v>631</v>
      </c>
      <c r="H83" t="s">
        <v>2393</v>
      </c>
      <c r="I83" s="2" t="s">
        <v>708</v>
      </c>
      <c r="J83" t="e">
        <v>#N/A</v>
      </c>
      <c r="K83" s="2" t="s">
        <v>710</v>
      </c>
      <c r="L83" s="2" t="s">
        <v>107</v>
      </c>
      <c r="M83" s="5"/>
      <c r="N83" s="2" t="s">
        <v>5</v>
      </c>
      <c r="O83" s="2" t="s">
        <v>707</v>
      </c>
      <c r="P83" s="2">
        <v>149.95</v>
      </c>
      <c r="Q83" s="2" t="s">
        <v>558</v>
      </c>
      <c r="R83" s="2" t="s">
        <v>26</v>
      </c>
      <c r="S83" s="2" t="s">
        <v>11</v>
      </c>
      <c r="T83" s="2" t="s">
        <v>15</v>
      </c>
      <c r="U83" s="2" t="s">
        <v>13</v>
      </c>
      <c r="V83" s="2" t="s">
        <v>14</v>
      </c>
      <c r="W83" s="2" t="s">
        <v>550</v>
      </c>
      <c r="X83" s="3">
        <f>DATE(2011,3,17)</f>
        <v>40619</v>
      </c>
      <c r="Y83" s="2" t="s">
        <v>711</v>
      </c>
      <c r="Z83" s="2" t="s">
        <v>712</v>
      </c>
      <c r="AA83" s="2" t="s">
        <v>2</v>
      </c>
      <c r="AB83" s="2" t="s">
        <v>2</v>
      </c>
      <c r="AC83" t="s">
        <v>146</v>
      </c>
    </row>
    <row r="84" spans="1:29" ht="12.75">
      <c r="A84" s="35" t="s">
        <v>2293</v>
      </c>
      <c r="C84" s="2" t="s">
        <v>713</v>
      </c>
      <c r="D84" s="2" t="s">
        <v>716</v>
      </c>
      <c r="E84" s="33" t="s">
        <v>2546</v>
      </c>
      <c r="F84" t="s">
        <v>2596</v>
      </c>
      <c r="G84" s="2" t="s">
        <v>717</v>
      </c>
      <c r="H84" t="s">
        <v>2400</v>
      </c>
      <c r="I84" s="2" t="s">
        <v>715</v>
      </c>
      <c r="J84" t="e">
        <v>#N/A</v>
      </c>
      <c r="K84" s="2" t="s">
        <v>718</v>
      </c>
      <c r="L84" s="2" t="s">
        <v>107</v>
      </c>
      <c r="M84" s="5"/>
      <c r="N84" s="2" t="s">
        <v>5</v>
      </c>
      <c r="O84" s="2" t="s">
        <v>714</v>
      </c>
      <c r="P84" s="2">
        <v>175</v>
      </c>
      <c r="Q84" s="2" t="s">
        <v>568</v>
      </c>
      <c r="R84" s="2" t="s">
        <v>15</v>
      </c>
      <c r="S84" s="2" t="s">
        <v>2</v>
      </c>
      <c r="T84" s="2" t="s">
        <v>15</v>
      </c>
      <c r="U84" s="2" t="s">
        <v>13</v>
      </c>
      <c r="V84" s="2" t="s">
        <v>14</v>
      </c>
      <c r="W84" s="2" t="s">
        <v>134</v>
      </c>
      <c r="X84" s="3">
        <f>DATE(2010,8,11)</f>
        <v>40401</v>
      </c>
      <c r="Y84" s="2" t="s">
        <v>719</v>
      </c>
      <c r="Z84" s="2" t="s">
        <v>720</v>
      </c>
      <c r="AA84" s="2" t="s">
        <v>721</v>
      </c>
      <c r="AB84" s="2" t="s">
        <v>722</v>
      </c>
      <c r="AC84" t="s">
        <v>146</v>
      </c>
    </row>
    <row r="85" spans="3:29" ht="12.75">
      <c r="C85" s="2" t="s">
        <v>723</v>
      </c>
      <c r="D85" s="2" t="s">
        <v>725</v>
      </c>
      <c r="E85" s="33" t="s">
        <v>2546</v>
      </c>
      <c r="F85" t="s">
        <v>2596</v>
      </c>
      <c r="G85" s="2" t="s">
        <v>611</v>
      </c>
      <c r="H85" t="s">
        <v>2391</v>
      </c>
      <c r="I85" s="2" t="s">
        <v>724</v>
      </c>
      <c r="J85" t="e">
        <v>#N/A</v>
      </c>
      <c r="K85" s="2" t="s">
        <v>726</v>
      </c>
      <c r="L85" s="2" t="s">
        <v>107</v>
      </c>
      <c r="M85" s="5"/>
      <c r="N85" s="2" t="s">
        <v>5</v>
      </c>
      <c r="O85" s="2" t="s">
        <v>75</v>
      </c>
      <c r="P85" s="2">
        <v>149.95</v>
      </c>
      <c r="Q85" s="2" t="s">
        <v>558</v>
      </c>
      <c r="R85" s="2" t="s">
        <v>10</v>
      </c>
      <c r="S85" s="2" t="s">
        <v>11</v>
      </c>
      <c r="T85" s="2" t="s">
        <v>15</v>
      </c>
      <c r="U85" s="2" t="s">
        <v>13</v>
      </c>
      <c r="V85" s="2" t="s">
        <v>14</v>
      </c>
      <c r="W85" s="2" t="s">
        <v>29</v>
      </c>
      <c r="X85" s="3">
        <f>DATE(2010,9,24)</f>
        <v>40445</v>
      </c>
      <c r="Y85" s="2" t="s">
        <v>727</v>
      </c>
      <c r="Z85" s="2" t="s">
        <v>728</v>
      </c>
      <c r="AA85" s="2" t="s">
        <v>2</v>
      </c>
      <c r="AB85" s="2" t="s">
        <v>2</v>
      </c>
      <c r="AC85" s="1" t="s">
        <v>729</v>
      </c>
    </row>
    <row r="86" spans="3:29" ht="12.75">
      <c r="C86" s="2" t="s">
        <v>730</v>
      </c>
      <c r="D86" s="2" t="s">
        <v>732</v>
      </c>
      <c r="E86" s="33" t="s">
        <v>2546</v>
      </c>
      <c r="F86" t="s">
        <v>2596</v>
      </c>
      <c r="G86" s="2" t="s">
        <v>734</v>
      </c>
      <c r="H86" t="s">
        <v>2401</v>
      </c>
      <c r="I86" s="2" t="s">
        <v>731</v>
      </c>
      <c r="J86" t="e">
        <v>#N/A</v>
      </c>
      <c r="K86" s="2" t="s">
        <v>735</v>
      </c>
      <c r="L86" s="2" t="s">
        <v>107</v>
      </c>
      <c r="M86" s="5"/>
      <c r="N86" s="2" t="s">
        <v>5</v>
      </c>
      <c r="O86" s="2" t="s">
        <v>141</v>
      </c>
      <c r="P86" s="2">
        <v>99.95</v>
      </c>
      <c r="Q86" s="2" t="s">
        <v>558</v>
      </c>
      <c r="R86" s="2" t="s">
        <v>26</v>
      </c>
      <c r="S86" s="2" t="s">
        <v>11</v>
      </c>
      <c r="T86" s="2" t="s">
        <v>733</v>
      </c>
      <c r="U86" s="2" t="s">
        <v>13</v>
      </c>
      <c r="V86" s="2" t="s">
        <v>14</v>
      </c>
      <c r="W86" s="2" t="s">
        <v>550</v>
      </c>
      <c r="X86" s="3">
        <f>DATE(2010,8,20)</f>
        <v>40410</v>
      </c>
      <c r="Y86" s="2" t="s">
        <v>736</v>
      </c>
      <c r="Z86" s="2" t="s">
        <v>737</v>
      </c>
      <c r="AA86" s="2" t="s">
        <v>2</v>
      </c>
      <c r="AB86" s="2" t="s">
        <v>2</v>
      </c>
      <c r="AC86" s="1" t="s">
        <v>738</v>
      </c>
    </row>
    <row r="87" spans="1:29" ht="12.75">
      <c r="A87" s="35" t="s">
        <v>2293</v>
      </c>
      <c r="C87" s="2" t="s">
        <v>739</v>
      </c>
      <c r="D87" s="2" t="s">
        <v>742</v>
      </c>
      <c r="E87" s="33" t="s">
        <v>2546</v>
      </c>
      <c r="F87" t="s">
        <v>2596</v>
      </c>
      <c r="G87" s="2" t="s">
        <v>616</v>
      </c>
      <c r="H87" t="s">
        <v>2394</v>
      </c>
      <c r="I87" s="2" t="s">
        <v>741</v>
      </c>
      <c r="J87" t="e">
        <v>#N/A</v>
      </c>
      <c r="K87" s="2" t="s">
        <v>745</v>
      </c>
      <c r="L87" s="2" t="s">
        <v>107</v>
      </c>
      <c r="M87" s="5"/>
      <c r="N87" s="2" t="s">
        <v>5</v>
      </c>
      <c r="O87" s="2" t="s">
        <v>740</v>
      </c>
      <c r="P87" s="2">
        <v>565</v>
      </c>
      <c r="Q87" s="2" t="s">
        <v>670</v>
      </c>
      <c r="R87" s="2" t="s">
        <v>26</v>
      </c>
      <c r="S87" s="2" t="s">
        <v>11</v>
      </c>
      <c r="T87" s="2" t="s">
        <v>744</v>
      </c>
      <c r="U87" s="2" t="s">
        <v>13</v>
      </c>
      <c r="V87" s="2" t="s">
        <v>14</v>
      </c>
      <c r="W87" s="2" t="s">
        <v>134</v>
      </c>
      <c r="X87" s="3">
        <f>DATE(2010,9,24)</f>
        <v>40445</v>
      </c>
      <c r="Y87" s="2" t="s">
        <v>746</v>
      </c>
      <c r="Z87" s="2" t="s">
        <v>747</v>
      </c>
      <c r="AA87" s="2" t="s">
        <v>2</v>
      </c>
      <c r="AB87" s="2" t="s">
        <v>2</v>
      </c>
      <c r="AC87" s="1" t="s">
        <v>748</v>
      </c>
    </row>
    <row r="88" spans="3:29" ht="12.75">
      <c r="C88" s="2" t="s">
        <v>749</v>
      </c>
      <c r="D88" s="2" t="s">
        <v>752</v>
      </c>
      <c r="E88" s="33" t="s">
        <v>2546</v>
      </c>
      <c r="F88" t="s">
        <v>2596</v>
      </c>
      <c r="G88" s="2" t="s">
        <v>611</v>
      </c>
      <c r="H88" t="s">
        <v>2391</v>
      </c>
      <c r="I88" s="2" t="s">
        <v>751</v>
      </c>
      <c r="J88" t="e">
        <v>#N/A</v>
      </c>
      <c r="K88" s="2" t="s">
        <v>753</v>
      </c>
      <c r="L88" s="2" t="s">
        <v>107</v>
      </c>
      <c r="M88" s="5"/>
      <c r="N88" s="2" t="s">
        <v>5</v>
      </c>
      <c r="O88" s="2" t="s">
        <v>750</v>
      </c>
      <c r="P88" s="2">
        <v>109.95</v>
      </c>
      <c r="Q88" s="2" t="s">
        <v>558</v>
      </c>
      <c r="R88" s="2" t="s">
        <v>26</v>
      </c>
      <c r="S88" s="2" t="s">
        <v>11</v>
      </c>
      <c r="T88" s="2" t="s">
        <v>15</v>
      </c>
      <c r="U88" s="2" t="s">
        <v>13</v>
      </c>
      <c r="V88" s="2" t="s">
        <v>14</v>
      </c>
      <c r="W88" s="2" t="s">
        <v>550</v>
      </c>
      <c r="X88" s="3">
        <f>DATE(2011,2,18)</f>
        <v>40592</v>
      </c>
      <c r="Y88" s="2" t="s">
        <v>754</v>
      </c>
      <c r="Z88" s="2" t="s">
        <v>755</v>
      </c>
      <c r="AA88" s="2" t="s">
        <v>2</v>
      </c>
      <c r="AB88" s="2" t="s">
        <v>2</v>
      </c>
      <c r="AC88" t="s">
        <v>146</v>
      </c>
    </row>
    <row r="89" spans="3:29" ht="12.75">
      <c r="C89" s="2" t="s">
        <v>756</v>
      </c>
      <c r="D89" s="2" t="s">
        <v>760</v>
      </c>
      <c r="E89" s="33" t="s">
        <v>2547</v>
      </c>
      <c r="F89" t="s">
        <v>2597</v>
      </c>
      <c r="G89" s="2" t="s">
        <v>762</v>
      </c>
      <c r="H89" t="s">
        <v>2402</v>
      </c>
      <c r="I89" s="2" t="s">
        <v>758</v>
      </c>
      <c r="J89" t="e">
        <v>#N/A</v>
      </c>
      <c r="K89" s="2" t="s">
        <v>763</v>
      </c>
      <c r="L89" s="2" t="s">
        <v>4</v>
      </c>
      <c r="M89" s="5"/>
      <c r="N89" s="2" t="s">
        <v>36</v>
      </c>
      <c r="O89" s="2" t="s">
        <v>757</v>
      </c>
      <c r="P89" s="2">
        <v>69.95</v>
      </c>
      <c r="Q89" s="2" t="s">
        <v>759</v>
      </c>
      <c r="R89" s="2" t="s">
        <v>761</v>
      </c>
      <c r="S89" s="2" t="s">
        <v>11</v>
      </c>
      <c r="T89" s="2" t="s">
        <v>15</v>
      </c>
      <c r="U89" s="2" t="s">
        <v>28</v>
      </c>
      <c r="V89" s="2" t="s">
        <v>14</v>
      </c>
      <c r="W89" s="2" t="s">
        <v>46</v>
      </c>
      <c r="X89" s="3">
        <f>DATE(2010,9,20)</f>
        <v>40441</v>
      </c>
      <c r="Y89" s="2" t="s">
        <v>764</v>
      </c>
      <c r="Z89" s="2" t="s">
        <v>765</v>
      </c>
      <c r="AA89" s="2" t="s">
        <v>2</v>
      </c>
      <c r="AB89" s="2" t="s">
        <v>2</v>
      </c>
      <c r="AC89" s="1" t="s">
        <v>766</v>
      </c>
    </row>
    <row r="90" spans="3:29" ht="12.75">
      <c r="C90" s="2" t="s">
        <v>767</v>
      </c>
      <c r="D90" s="2" t="s">
        <v>770</v>
      </c>
      <c r="E90" s="33" t="s">
        <v>2547</v>
      </c>
      <c r="F90" t="s">
        <v>2597</v>
      </c>
      <c r="G90" s="2" t="s">
        <v>772</v>
      </c>
      <c r="H90" t="s">
        <v>2403</v>
      </c>
      <c r="I90" s="2" t="s">
        <v>768</v>
      </c>
      <c r="J90" t="s">
        <v>2342</v>
      </c>
      <c r="K90" s="2" t="s">
        <v>773</v>
      </c>
      <c r="L90" s="2" t="s">
        <v>4</v>
      </c>
      <c r="M90" s="5"/>
      <c r="N90" s="2" t="s">
        <v>36</v>
      </c>
      <c r="O90" s="2" t="s">
        <v>169</v>
      </c>
      <c r="P90" s="2">
        <v>24.95</v>
      </c>
      <c r="Q90" s="2" t="s">
        <v>769</v>
      </c>
      <c r="R90" s="2" t="s">
        <v>26</v>
      </c>
      <c r="S90" s="2" t="s">
        <v>11</v>
      </c>
      <c r="T90" s="2" t="s">
        <v>771</v>
      </c>
      <c r="U90" s="2" t="s">
        <v>28</v>
      </c>
      <c r="V90" s="2" t="s">
        <v>14</v>
      </c>
      <c r="W90" s="2" t="s">
        <v>123</v>
      </c>
      <c r="X90" s="3">
        <f>DATE(2010,9,10)</f>
        <v>40431</v>
      </c>
      <c r="Y90" s="2" t="s">
        <v>774</v>
      </c>
      <c r="Z90" s="2" t="s">
        <v>775</v>
      </c>
      <c r="AA90" s="2" t="s">
        <v>2</v>
      </c>
      <c r="AB90" s="2" t="s">
        <v>2</v>
      </c>
      <c r="AC90" s="1" t="s">
        <v>776</v>
      </c>
    </row>
    <row r="91" spans="3:29" ht="12.75">
      <c r="C91" s="2" t="s">
        <v>777</v>
      </c>
      <c r="D91" s="2" t="s">
        <v>781</v>
      </c>
      <c r="E91" s="33" t="s">
        <v>2547</v>
      </c>
      <c r="F91" t="s">
        <v>2597</v>
      </c>
      <c r="G91" s="2" t="s">
        <v>782</v>
      </c>
      <c r="H91" t="s">
        <v>2404</v>
      </c>
      <c r="I91" s="2" t="s">
        <v>779</v>
      </c>
      <c r="J91" t="e">
        <v>#N/A</v>
      </c>
      <c r="K91" s="2" t="s">
        <v>783</v>
      </c>
      <c r="L91" s="2" t="s">
        <v>4</v>
      </c>
      <c r="M91" s="5"/>
      <c r="N91" s="2" t="s">
        <v>5</v>
      </c>
      <c r="O91" s="2" t="s">
        <v>778</v>
      </c>
      <c r="P91" s="2">
        <v>39.95</v>
      </c>
      <c r="Q91" s="2" t="s">
        <v>780</v>
      </c>
      <c r="R91" s="2" t="s">
        <v>503</v>
      </c>
      <c r="S91" s="2" t="s">
        <v>111</v>
      </c>
      <c r="T91" s="2" t="s">
        <v>15</v>
      </c>
      <c r="U91" s="2" t="s">
        <v>28</v>
      </c>
      <c r="V91" s="2" t="s">
        <v>14</v>
      </c>
      <c r="W91" s="2" t="s">
        <v>46</v>
      </c>
      <c r="X91" s="3">
        <f>DATE(2010,9,17)</f>
        <v>40438</v>
      </c>
      <c r="Y91" s="2" t="s">
        <v>784</v>
      </c>
      <c r="Z91" s="2" t="s">
        <v>785</v>
      </c>
      <c r="AA91" s="2" t="s">
        <v>2</v>
      </c>
      <c r="AB91" s="2" t="s">
        <v>2</v>
      </c>
      <c r="AC91" s="1" t="s">
        <v>786</v>
      </c>
    </row>
    <row r="92" spans="3:29" ht="12.75">
      <c r="C92" s="2" t="s">
        <v>787</v>
      </c>
      <c r="D92" s="2" t="s">
        <v>789</v>
      </c>
      <c r="E92" s="33" t="s">
        <v>2547</v>
      </c>
      <c r="F92" t="s">
        <v>2597</v>
      </c>
      <c r="G92" s="2" t="s">
        <v>793</v>
      </c>
      <c r="H92" t="s">
        <v>2405</v>
      </c>
      <c r="I92" s="2" t="s">
        <v>788</v>
      </c>
      <c r="J92" t="e">
        <v>#N/A</v>
      </c>
      <c r="K92" s="2" t="s">
        <v>794</v>
      </c>
      <c r="L92" s="2" t="s">
        <v>4</v>
      </c>
      <c r="M92" s="5"/>
      <c r="N92" s="2" t="s">
        <v>5</v>
      </c>
      <c r="O92" s="2" t="s">
        <v>129</v>
      </c>
      <c r="P92" s="2">
        <v>29.95</v>
      </c>
      <c r="Q92" s="2" t="s">
        <v>769</v>
      </c>
      <c r="R92" s="2" t="s">
        <v>790</v>
      </c>
      <c r="S92" s="2" t="s">
        <v>11</v>
      </c>
      <c r="T92" s="2" t="s">
        <v>791</v>
      </c>
      <c r="U92" s="2" t="s">
        <v>28</v>
      </c>
      <c r="V92" s="2" t="s">
        <v>14</v>
      </c>
      <c r="W92" s="2" t="s">
        <v>792</v>
      </c>
      <c r="X92" s="3">
        <f>DATE(2010,9,17)</f>
        <v>40438</v>
      </c>
      <c r="Y92" s="2" t="s">
        <v>795</v>
      </c>
      <c r="Z92" s="2" t="s">
        <v>796</v>
      </c>
      <c r="AA92" s="2" t="s">
        <v>2</v>
      </c>
      <c r="AB92" s="2" t="s">
        <v>2</v>
      </c>
      <c r="AC92" s="1" t="s">
        <v>797</v>
      </c>
    </row>
    <row r="93" spans="3:29" ht="12.75">
      <c r="C93" s="2" t="s">
        <v>798</v>
      </c>
      <c r="D93" s="2" t="s">
        <v>801</v>
      </c>
      <c r="E93" s="33" t="s">
        <v>2547</v>
      </c>
      <c r="F93" t="s">
        <v>2597</v>
      </c>
      <c r="G93" s="2" t="s">
        <v>772</v>
      </c>
      <c r="H93" t="s">
        <v>2403</v>
      </c>
      <c r="I93" s="2" t="s">
        <v>800</v>
      </c>
      <c r="J93" t="e">
        <v>#N/A</v>
      </c>
      <c r="K93" s="2" t="s">
        <v>802</v>
      </c>
      <c r="L93" s="2" t="s">
        <v>4</v>
      </c>
      <c r="M93" s="5"/>
      <c r="N93" s="2" t="s">
        <v>36</v>
      </c>
      <c r="O93" s="2" t="s">
        <v>799</v>
      </c>
      <c r="P93" s="2">
        <v>29.95</v>
      </c>
      <c r="Q93" s="2" t="s">
        <v>780</v>
      </c>
      <c r="R93" s="2" t="s">
        <v>503</v>
      </c>
      <c r="S93" s="2" t="s">
        <v>11</v>
      </c>
      <c r="T93" s="2" t="s">
        <v>15</v>
      </c>
      <c r="U93" s="2" t="s">
        <v>28</v>
      </c>
      <c r="V93" s="2" t="s">
        <v>14</v>
      </c>
      <c r="W93" s="2" t="s">
        <v>46</v>
      </c>
      <c r="X93" s="3">
        <f>DATE(2010,9,2)</f>
        <v>40423</v>
      </c>
      <c r="Y93" s="2" t="s">
        <v>803</v>
      </c>
      <c r="Z93" s="2" t="s">
        <v>804</v>
      </c>
      <c r="AA93" s="2" t="s">
        <v>2</v>
      </c>
      <c r="AB93" s="2" t="s">
        <v>2</v>
      </c>
      <c r="AC93" s="1" t="s">
        <v>805</v>
      </c>
    </row>
    <row r="94" spans="3:29" ht="12.75">
      <c r="C94" s="2" t="s">
        <v>806</v>
      </c>
      <c r="D94" s="2" t="s">
        <v>808</v>
      </c>
      <c r="E94" s="33" t="s">
        <v>2547</v>
      </c>
      <c r="F94" t="s">
        <v>2597</v>
      </c>
      <c r="G94" s="2" t="s">
        <v>793</v>
      </c>
      <c r="H94" t="s">
        <v>2405</v>
      </c>
      <c r="I94" s="2" t="s">
        <v>807</v>
      </c>
      <c r="J94" t="e">
        <v>#N/A</v>
      </c>
      <c r="K94" s="2" t="s">
        <v>809</v>
      </c>
      <c r="L94" s="2" t="s">
        <v>4</v>
      </c>
      <c r="M94" s="5"/>
      <c r="N94" s="2" t="s">
        <v>36</v>
      </c>
      <c r="O94" s="2" t="s">
        <v>331</v>
      </c>
      <c r="P94" s="2">
        <v>24.95</v>
      </c>
      <c r="Q94" s="2" t="s">
        <v>769</v>
      </c>
      <c r="R94" s="2" t="s">
        <v>26</v>
      </c>
      <c r="S94" s="2" t="s">
        <v>78</v>
      </c>
      <c r="T94" s="2" t="s">
        <v>771</v>
      </c>
      <c r="U94" s="2" t="s">
        <v>28</v>
      </c>
      <c r="V94" s="2" t="s">
        <v>14</v>
      </c>
      <c r="W94" s="2" t="s">
        <v>123</v>
      </c>
      <c r="X94" s="3">
        <f>DATE(2010,9,3)</f>
        <v>40424</v>
      </c>
      <c r="Y94" s="2" t="s">
        <v>810</v>
      </c>
      <c r="Z94" s="2" t="s">
        <v>811</v>
      </c>
      <c r="AA94" s="2" t="s">
        <v>2</v>
      </c>
      <c r="AB94" s="2" t="s">
        <v>2</v>
      </c>
      <c r="AC94" s="1" t="s">
        <v>812</v>
      </c>
    </row>
    <row r="95" spans="3:29" ht="12.75">
      <c r="C95" s="2" t="s">
        <v>813</v>
      </c>
      <c r="D95" s="2" t="s">
        <v>815</v>
      </c>
      <c r="E95" s="33" t="s">
        <v>2547</v>
      </c>
      <c r="F95" t="s">
        <v>2597</v>
      </c>
      <c r="G95" s="2" t="s">
        <v>793</v>
      </c>
      <c r="H95" t="s">
        <v>2405</v>
      </c>
      <c r="I95" s="2" t="s">
        <v>814</v>
      </c>
      <c r="J95" t="e">
        <v>#N/A</v>
      </c>
      <c r="K95" s="2" t="s">
        <v>816</v>
      </c>
      <c r="L95" s="2" t="s">
        <v>4</v>
      </c>
      <c r="M95" s="5"/>
      <c r="N95" s="2" t="s">
        <v>5</v>
      </c>
      <c r="O95" s="2" t="s">
        <v>331</v>
      </c>
      <c r="P95" s="2">
        <v>24.95</v>
      </c>
      <c r="Q95" s="2" t="s">
        <v>780</v>
      </c>
      <c r="R95" s="2" t="s">
        <v>503</v>
      </c>
      <c r="S95" s="2" t="s">
        <v>78</v>
      </c>
      <c r="T95" s="2" t="s">
        <v>15</v>
      </c>
      <c r="U95" s="2" t="s">
        <v>28</v>
      </c>
      <c r="V95" s="2" t="s">
        <v>14</v>
      </c>
      <c r="W95" s="2" t="s">
        <v>46</v>
      </c>
      <c r="X95" s="3">
        <f>DATE(2010,9,9)</f>
        <v>40430</v>
      </c>
      <c r="Y95" s="2" t="s">
        <v>817</v>
      </c>
      <c r="Z95" s="2" t="s">
        <v>818</v>
      </c>
      <c r="AA95" s="2" t="s">
        <v>2</v>
      </c>
      <c r="AB95" s="2" t="s">
        <v>2</v>
      </c>
      <c r="AC95" s="1" t="s">
        <v>819</v>
      </c>
    </row>
    <row r="96" spans="3:29" ht="12.75">
      <c r="C96" s="2" t="s">
        <v>820</v>
      </c>
      <c r="D96" s="2" t="s">
        <v>822</v>
      </c>
      <c r="E96" s="33" t="s">
        <v>2547</v>
      </c>
      <c r="F96" t="s">
        <v>2597</v>
      </c>
      <c r="G96" s="2" t="s">
        <v>823</v>
      </c>
      <c r="H96" t="s">
        <v>2406</v>
      </c>
      <c r="I96" s="2" t="s">
        <v>821</v>
      </c>
      <c r="J96" t="e">
        <v>#N/A</v>
      </c>
      <c r="K96" s="2" t="s">
        <v>824</v>
      </c>
      <c r="L96" s="2" t="s">
        <v>4</v>
      </c>
      <c r="M96" s="5"/>
      <c r="N96" s="2" t="s">
        <v>36</v>
      </c>
      <c r="O96" s="2" t="s">
        <v>53</v>
      </c>
      <c r="P96" s="2">
        <v>21.95</v>
      </c>
      <c r="Q96" s="2" t="s">
        <v>780</v>
      </c>
      <c r="R96" s="2" t="s">
        <v>503</v>
      </c>
      <c r="S96" s="2" t="s">
        <v>78</v>
      </c>
      <c r="T96" s="2" t="s">
        <v>15</v>
      </c>
      <c r="U96" s="2" t="s">
        <v>28</v>
      </c>
      <c r="V96" s="2" t="s">
        <v>14</v>
      </c>
      <c r="W96" s="2" t="s">
        <v>46</v>
      </c>
      <c r="X96" s="3">
        <f>DATE(2010,9,17)</f>
        <v>40438</v>
      </c>
      <c r="Y96" s="2" t="s">
        <v>825</v>
      </c>
      <c r="Z96" s="2" t="s">
        <v>826</v>
      </c>
      <c r="AA96" s="2" t="s">
        <v>2</v>
      </c>
      <c r="AB96" s="2" t="s">
        <v>2</v>
      </c>
      <c r="AC96" s="1" t="s">
        <v>827</v>
      </c>
    </row>
    <row r="97" spans="3:29" ht="12.75">
      <c r="C97" s="2" t="s">
        <v>828</v>
      </c>
      <c r="D97" s="2" t="s">
        <v>830</v>
      </c>
      <c r="E97" s="33" t="s">
        <v>2547</v>
      </c>
      <c r="F97" t="s">
        <v>2597</v>
      </c>
      <c r="G97" s="2" t="s">
        <v>832</v>
      </c>
      <c r="H97" t="s">
        <v>2407</v>
      </c>
      <c r="I97" s="2" t="s">
        <v>829</v>
      </c>
      <c r="J97" t="e">
        <v>#N/A</v>
      </c>
      <c r="K97" s="2" t="s">
        <v>833</v>
      </c>
      <c r="L97" s="2" t="s">
        <v>4</v>
      </c>
      <c r="M97" s="5"/>
      <c r="N97" s="2" t="s">
        <v>36</v>
      </c>
      <c r="O97" s="2" t="s">
        <v>37</v>
      </c>
      <c r="P97" s="2">
        <v>49.95</v>
      </c>
      <c r="Q97" s="2" t="s">
        <v>769</v>
      </c>
      <c r="R97" s="2" t="s">
        <v>26</v>
      </c>
      <c r="S97" s="2" t="s">
        <v>11</v>
      </c>
      <c r="T97" s="2" t="s">
        <v>831</v>
      </c>
      <c r="U97" s="2" t="s">
        <v>28</v>
      </c>
      <c r="V97" s="2" t="s">
        <v>14</v>
      </c>
      <c r="W97" s="2" t="s">
        <v>46</v>
      </c>
      <c r="X97" s="3">
        <f>DATE(2010,10,22)</f>
        <v>40473</v>
      </c>
      <c r="Y97" s="2" t="s">
        <v>834</v>
      </c>
      <c r="Z97" s="2" t="s">
        <v>835</v>
      </c>
      <c r="AA97" s="2" t="s">
        <v>2</v>
      </c>
      <c r="AB97" s="2" t="s">
        <v>2</v>
      </c>
      <c r="AC97" s="1" t="s">
        <v>836</v>
      </c>
    </row>
    <row r="98" spans="3:29" ht="12.75">
      <c r="C98" s="2" t="s">
        <v>837</v>
      </c>
      <c r="D98" s="2" t="s">
        <v>840</v>
      </c>
      <c r="E98" s="33" t="s">
        <v>2547</v>
      </c>
      <c r="F98" t="s">
        <v>2597</v>
      </c>
      <c r="G98" s="2" t="s">
        <v>841</v>
      </c>
      <c r="H98" t="s">
        <v>2408</v>
      </c>
      <c r="I98" s="2" t="s">
        <v>839</v>
      </c>
      <c r="J98" t="e">
        <v>#N/A</v>
      </c>
      <c r="K98" s="2" t="s">
        <v>842</v>
      </c>
      <c r="L98" s="2" t="s">
        <v>4</v>
      </c>
      <c r="M98" s="5"/>
      <c r="N98" s="2" t="s">
        <v>36</v>
      </c>
      <c r="O98" s="2" t="s">
        <v>838</v>
      </c>
      <c r="P98" s="2">
        <v>49.95</v>
      </c>
      <c r="Q98" s="2" t="s">
        <v>759</v>
      </c>
      <c r="R98" s="2" t="s">
        <v>761</v>
      </c>
      <c r="S98" s="2" t="s">
        <v>11</v>
      </c>
      <c r="T98" s="2" t="s">
        <v>15</v>
      </c>
      <c r="U98" s="2" t="s">
        <v>28</v>
      </c>
      <c r="V98" s="2" t="s">
        <v>14</v>
      </c>
      <c r="W98" s="2" t="s">
        <v>46</v>
      </c>
      <c r="X98" s="3">
        <f>DATE(2010,9,1)</f>
        <v>40422</v>
      </c>
      <c r="Y98" s="2" t="s">
        <v>843</v>
      </c>
      <c r="Z98" s="2" t="s">
        <v>844</v>
      </c>
      <c r="AA98" s="2" t="s">
        <v>2</v>
      </c>
      <c r="AB98" s="2" t="s">
        <v>2</v>
      </c>
      <c r="AC98" s="1" t="s">
        <v>845</v>
      </c>
    </row>
    <row r="99" spans="3:29" ht="12.75">
      <c r="C99" s="2" t="s">
        <v>846</v>
      </c>
      <c r="D99" s="2" t="s">
        <v>848</v>
      </c>
      <c r="E99" s="33" t="s">
        <v>2547</v>
      </c>
      <c r="F99" t="s">
        <v>2597</v>
      </c>
      <c r="G99" s="2" t="s">
        <v>849</v>
      </c>
      <c r="H99" t="s">
        <v>2409</v>
      </c>
      <c r="I99" s="2" t="s">
        <v>847</v>
      </c>
      <c r="J99" t="s">
        <v>2343</v>
      </c>
      <c r="K99" s="2" t="s">
        <v>850</v>
      </c>
      <c r="L99" s="2" t="s">
        <v>4</v>
      </c>
      <c r="M99" s="5"/>
      <c r="N99" s="2" t="s">
        <v>36</v>
      </c>
      <c r="O99" s="2" t="s">
        <v>43</v>
      </c>
      <c r="P99" s="2">
        <v>29.95</v>
      </c>
      <c r="Q99" s="2" t="s">
        <v>780</v>
      </c>
      <c r="R99" s="2" t="s">
        <v>503</v>
      </c>
      <c r="S99" s="2" t="s">
        <v>11</v>
      </c>
      <c r="T99" s="2" t="s">
        <v>15</v>
      </c>
      <c r="U99" s="2" t="s">
        <v>28</v>
      </c>
      <c r="V99" s="2" t="s">
        <v>14</v>
      </c>
      <c r="W99" s="2" t="s">
        <v>46</v>
      </c>
      <c r="X99" s="3">
        <f>DATE(2010,9,10)</f>
        <v>40431</v>
      </c>
      <c r="Y99" s="2" t="s">
        <v>851</v>
      </c>
      <c r="Z99" s="2" t="s">
        <v>852</v>
      </c>
      <c r="AA99" s="2" t="s">
        <v>2</v>
      </c>
      <c r="AB99" s="2" t="s">
        <v>2</v>
      </c>
      <c r="AC99" s="1" t="s">
        <v>853</v>
      </c>
    </row>
    <row r="100" spans="3:29" ht="12.75">
      <c r="C100" s="2" t="s">
        <v>854</v>
      </c>
      <c r="D100" s="2" t="s">
        <v>857</v>
      </c>
      <c r="E100" s="33" t="s">
        <v>2547</v>
      </c>
      <c r="F100" t="s">
        <v>2597</v>
      </c>
      <c r="G100" s="2" t="s">
        <v>860</v>
      </c>
      <c r="H100" t="s">
        <v>2410</v>
      </c>
      <c r="I100" s="2" t="s">
        <v>856</v>
      </c>
      <c r="J100" t="e">
        <v>#N/A</v>
      </c>
      <c r="K100" s="2" t="s">
        <v>861</v>
      </c>
      <c r="L100" s="2" t="s">
        <v>4</v>
      </c>
      <c r="M100" s="5"/>
      <c r="N100" s="2" t="s">
        <v>36</v>
      </c>
      <c r="O100" s="2" t="s">
        <v>855</v>
      </c>
      <c r="P100" s="2">
        <v>49.95</v>
      </c>
      <c r="Q100" s="2" t="s">
        <v>769</v>
      </c>
      <c r="R100" s="2" t="s">
        <v>26</v>
      </c>
      <c r="S100" s="2" t="s">
        <v>11</v>
      </c>
      <c r="T100" s="2" t="s">
        <v>858</v>
      </c>
      <c r="U100" s="2" t="s">
        <v>28</v>
      </c>
      <c r="V100" s="2" t="s">
        <v>14</v>
      </c>
      <c r="W100" s="2" t="s">
        <v>859</v>
      </c>
      <c r="X100" s="3">
        <f>DATE(2010,9,24)</f>
        <v>40445</v>
      </c>
      <c r="Y100" s="2" t="s">
        <v>862</v>
      </c>
      <c r="Z100" s="2" t="s">
        <v>863</v>
      </c>
      <c r="AA100" s="2" t="s">
        <v>2</v>
      </c>
      <c r="AB100" s="2" t="s">
        <v>2</v>
      </c>
      <c r="AC100" s="1" t="s">
        <v>864</v>
      </c>
    </row>
    <row r="101" spans="3:29" ht="12.75">
      <c r="C101" s="2" t="s">
        <v>865</v>
      </c>
      <c r="D101" s="2" t="s">
        <v>867</v>
      </c>
      <c r="E101" s="33" t="s">
        <v>2547</v>
      </c>
      <c r="F101" t="s">
        <v>2597</v>
      </c>
      <c r="G101" s="2" t="s">
        <v>762</v>
      </c>
      <c r="H101" t="s">
        <v>2402</v>
      </c>
      <c r="I101" s="2" t="s">
        <v>866</v>
      </c>
      <c r="J101" t="e">
        <v>#N/A</v>
      </c>
      <c r="K101" s="2" t="s">
        <v>868</v>
      </c>
      <c r="L101" s="2" t="s">
        <v>4</v>
      </c>
      <c r="M101" s="5"/>
      <c r="N101" s="2" t="s">
        <v>36</v>
      </c>
      <c r="O101" s="2" t="s">
        <v>43</v>
      </c>
      <c r="P101" s="2">
        <v>49.95</v>
      </c>
      <c r="Q101" s="2" t="s">
        <v>759</v>
      </c>
      <c r="R101" s="2" t="s">
        <v>761</v>
      </c>
      <c r="S101" s="2" t="s">
        <v>133</v>
      </c>
      <c r="T101" s="2" t="s">
        <v>15</v>
      </c>
      <c r="U101" s="2" t="s">
        <v>28</v>
      </c>
      <c r="V101" s="2" t="s">
        <v>14</v>
      </c>
      <c r="W101" s="2" t="s">
        <v>46</v>
      </c>
      <c r="X101" s="3">
        <f>DATE(2010,10,5)</f>
        <v>40456</v>
      </c>
      <c r="Y101" s="2" t="s">
        <v>869</v>
      </c>
      <c r="Z101" s="2" t="s">
        <v>870</v>
      </c>
      <c r="AA101" s="2" t="s">
        <v>2</v>
      </c>
      <c r="AB101" s="2" t="s">
        <v>2</v>
      </c>
      <c r="AC101" s="1" t="s">
        <v>871</v>
      </c>
    </row>
    <row r="102" spans="3:29" ht="12.75">
      <c r="C102" s="2" t="s">
        <v>872</v>
      </c>
      <c r="D102" s="2" t="s">
        <v>874</v>
      </c>
      <c r="E102" s="33" t="s">
        <v>2547</v>
      </c>
      <c r="F102" t="s">
        <v>2597</v>
      </c>
      <c r="G102" s="2" t="s">
        <v>875</v>
      </c>
      <c r="H102" t="s">
        <v>2411</v>
      </c>
      <c r="I102" s="2" t="s">
        <v>873</v>
      </c>
      <c r="J102" t="e">
        <v>#N/A</v>
      </c>
      <c r="K102" s="2" t="s">
        <v>876</v>
      </c>
      <c r="L102" s="2" t="s">
        <v>4</v>
      </c>
      <c r="M102" s="5"/>
      <c r="N102" s="2" t="s">
        <v>5</v>
      </c>
      <c r="O102" s="2" t="s">
        <v>53</v>
      </c>
      <c r="P102" s="2">
        <v>29.95</v>
      </c>
      <c r="Q102" s="2" t="s">
        <v>780</v>
      </c>
      <c r="R102" s="2" t="s">
        <v>503</v>
      </c>
      <c r="S102" s="2" t="s">
        <v>11</v>
      </c>
      <c r="T102" s="2" t="s">
        <v>15</v>
      </c>
      <c r="U102" s="2" t="s">
        <v>28</v>
      </c>
      <c r="V102" s="2" t="s">
        <v>14</v>
      </c>
      <c r="W102" s="2" t="s">
        <v>46</v>
      </c>
      <c r="X102" s="3">
        <f>DATE(2010,9,17)</f>
        <v>40438</v>
      </c>
      <c r="Y102" s="2" t="s">
        <v>877</v>
      </c>
      <c r="Z102" s="2" t="s">
        <v>878</v>
      </c>
      <c r="AA102" s="2" t="s">
        <v>2</v>
      </c>
      <c r="AB102" s="2" t="s">
        <v>2</v>
      </c>
      <c r="AC102" t="s">
        <v>146</v>
      </c>
    </row>
    <row r="103" spans="3:29" ht="12.75">
      <c r="C103" s="2" t="s">
        <v>879</v>
      </c>
      <c r="D103" s="2" t="s">
        <v>881</v>
      </c>
      <c r="E103" s="33" t="s">
        <v>2547</v>
      </c>
      <c r="F103" t="s">
        <v>2597</v>
      </c>
      <c r="G103" s="2" t="s">
        <v>772</v>
      </c>
      <c r="H103" t="s">
        <v>2403</v>
      </c>
      <c r="I103" s="2" t="s">
        <v>880</v>
      </c>
      <c r="J103" t="e">
        <v>#N/A</v>
      </c>
      <c r="K103" s="2" t="s">
        <v>802</v>
      </c>
      <c r="L103" s="2" t="s">
        <v>4</v>
      </c>
      <c r="M103" s="5"/>
      <c r="N103" s="2" t="s">
        <v>36</v>
      </c>
      <c r="O103" s="2" t="s">
        <v>331</v>
      </c>
      <c r="P103" s="2">
        <v>29.95</v>
      </c>
      <c r="Q103" s="2" t="s">
        <v>780</v>
      </c>
      <c r="R103" s="2" t="s">
        <v>503</v>
      </c>
      <c r="S103" s="2" t="s">
        <v>78</v>
      </c>
      <c r="T103" s="2" t="s">
        <v>15</v>
      </c>
      <c r="U103" s="2" t="s">
        <v>28</v>
      </c>
      <c r="V103" s="2" t="s">
        <v>14</v>
      </c>
      <c r="W103" s="2" t="s">
        <v>46</v>
      </c>
      <c r="X103" s="3">
        <f>DATE(2010,9,10)</f>
        <v>40431</v>
      </c>
      <c r="Y103" s="2" t="s">
        <v>882</v>
      </c>
      <c r="Z103" s="2" t="s">
        <v>883</v>
      </c>
      <c r="AA103" s="2" t="s">
        <v>2</v>
      </c>
      <c r="AB103" s="2" t="s">
        <v>2</v>
      </c>
      <c r="AC103" s="1" t="s">
        <v>884</v>
      </c>
    </row>
    <row r="104" spans="3:29" ht="12.75">
      <c r="C104" s="2" t="s">
        <v>885</v>
      </c>
      <c r="D104" s="2" t="s">
        <v>888</v>
      </c>
      <c r="E104" s="33" t="s">
        <v>2547</v>
      </c>
      <c r="F104" t="s">
        <v>2597</v>
      </c>
      <c r="G104" s="2" t="s">
        <v>889</v>
      </c>
      <c r="H104" t="s">
        <v>2412</v>
      </c>
      <c r="I104" s="2" t="s">
        <v>887</v>
      </c>
      <c r="J104" t="e">
        <v>#N/A</v>
      </c>
      <c r="K104" s="2" t="s">
        <v>890</v>
      </c>
      <c r="L104" s="2" t="s">
        <v>4</v>
      </c>
      <c r="M104" s="5"/>
      <c r="N104" s="2" t="s">
        <v>36</v>
      </c>
      <c r="O104" s="2" t="s">
        <v>886</v>
      </c>
      <c r="P104" s="2">
        <v>29.95</v>
      </c>
      <c r="Q104" s="2" t="s">
        <v>759</v>
      </c>
      <c r="R104" s="2" t="s">
        <v>761</v>
      </c>
      <c r="S104" s="2" t="s">
        <v>11</v>
      </c>
      <c r="T104" s="2" t="s">
        <v>15</v>
      </c>
      <c r="U104" s="2" t="s">
        <v>28</v>
      </c>
      <c r="V104" s="2" t="s">
        <v>14</v>
      </c>
      <c r="W104" s="2" t="s">
        <v>123</v>
      </c>
      <c r="X104" s="3">
        <f>DATE(2010,9,29)</f>
        <v>40450</v>
      </c>
      <c r="Y104" s="2" t="s">
        <v>891</v>
      </c>
      <c r="Z104" s="2" t="s">
        <v>892</v>
      </c>
      <c r="AA104" s="2" t="s">
        <v>2</v>
      </c>
      <c r="AB104" s="2" t="s">
        <v>2</v>
      </c>
      <c r="AC104" s="1" t="s">
        <v>893</v>
      </c>
    </row>
    <row r="105" spans="3:29" ht="12.75">
      <c r="C105" s="2" t="s">
        <v>894</v>
      </c>
      <c r="D105" s="2" t="s">
        <v>897</v>
      </c>
      <c r="E105" s="33" t="s">
        <v>2548</v>
      </c>
      <c r="F105" t="s">
        <v>2598</v>
      </c>
      <c r="G105" s="2" t="s">
        <v>898</v>
      </c>
      <c r="H105" t="s">
        <v>2413</v>
      </c>
      <c r="I105" s="2" t="s">
        <v>896</v>
      </c>
      <c r="J105" t="e">
        <v>#N/A</v>
      </c>
      <c r="K105" s="2" t="s">
        <v>899</v>
      </c>
      <c r="L105" s="2" t="s">
        <v>4</v>
      </c>
      <c r="M105" s="5"/>
      <c r="N105" s="2" t="s">
        <v>5</v>
      </c>
      <c r="O105" s="2" t="s">
        <v>895</v>
      </c>
      <c r="P105" s="2">
        <v>29.95</v>
      </c>
      <c r="Q105" s="2" t="s">
        <v>780</v>
      </c>
      <c r="R105" s="2" t="s">
        <v>503</v>
      </c>
      <c r="S105" s="2" t="s">
        <v>11</v>
      </c>
      <c r="T105" s="2" t="s">
        <v>15</v>
      </c>
      <c r="U105" s="2" t="s">
        <v>28</v>
      </c>
      <c r="V105" s="2" t="s">
        <v>14</v>
      </c>
      <c r="W105" s="2" t="s">
        <v>46</v>
      </c>
      <c r="X105" s="3">
        <f>DATE(2010,9,3)</f>
        <v>40424</v>
      </c>
      <c r="Y105" s="2" t="s">
        <v>900</v>
      </c>
      <c r="Z105" s="2" t="s">
        <v>901</v>
      </c>
      <c r="AA105" s="2" t="s">
        <v>2</v>
      </c>
      <c r="AB105" s="2" t="s">
        <v>2</v>
      </c>
      <c r="AC105" s="1" t="s">
        <v>902</v>
      </c>
    </row>
    <row r="106" spans="3:29" ht="12.75">
      <c r="C106" s="2" t="s">
        <v>903</v>
      </c>
      <c r="D106" s="2" t="s">
        <v>905</v>
      </c>
      <c r="E106" s="33" t="s">
        <v>2548</v>
      </c>
      <c r="F106" t="s">
        <v>2598</v>
      </c>
      <c r="G106" s="2" t="s">
        <v>906</v>
      </c>
      <c r="H106" t="s">
        <v>2414</v>
      </c>
      <c r="I106" s="2" t="s">
        <v>904</v>
      </c>
      <c r="J106" t="e">
        <v>#N/A</v>
      </c>
      <c r="K106" s="2" t="s">
        <v>907</v>
      </c>
      <c r="L106" s="2" t="s">
        <v>4</v>
      </c>
      <c r="M106" s="5"/>
      <c r="N106" s="2" t="s">
        <v>36</v>
      </c>
      <c r="O106" s="2" t="s">
        <v>222</v>
      </c>
      <c r="P106" s="2">
        <v>24.95</v>
      </c>
      <c r="Q106" s="2" t="s">
        <v>8</v>
      </c>
      <c r="R106" s="2" t="s">
        <v>10</v>
      </c>
      <c r="S106" s="2" t="s">
        <v>11</v>
      </c>
      <c r="T106" s="2" t="s">
        <v>15</v>
      </c>
      <c r="U106" s="2" t="s">
        <v>13</v>
      </c>
      <c r="V106" s="2" t="s">
        <v>14</v>
      </c>
      <c r="W106" s="2" t="s">
        <v>15</v>
      </c>
      <c r="X106" s="3">
        <f>DATE(2010,9,10)</f>
        <v>40431</v>
      </c>
      <c r="Y106" s="2" t="s">
        <v>908</v>
      </c>
      <c r="Z106" s="2" t="s">
        <v>2</v>
      </c>
      <c r="AA106" s="2" t="s">
        <v>2</v>
      </c>
      <c r="AB106" s="2" t="s">
        <v>2</v>
      </c>
      <c r="AC106" s="1" t="s">
        <v>909</v>
      </c>
    </row>
    <row r="107" spans="3:29" ht="12.75">
      <c r="C107" s="2" t="s">
        <v>910</v>
      </c>
      <c r="D107" s="2" t="s">
        <v>913</v>
      </c>
      <c r="E107" s="33" t="s">
        <v>2549</v>
      </c>
      <c r="F107" t="s">
        <v>2597</v>
      </c>
      <c r="G107" s="2" t="s">
        <v>914</v>
      </c>
      <c r="H107" t="s">
        <v>2415</v>
      </c>
      <c r="I107" s="2" t="s">
        <v>912</v>
      </c>
      <c r="J107" t="e">
        <v>#N/A</v>
      </c>
      <c r="K107" s="2" t="s">
        <v>915</v>
      </c>
      <c r="L107" s="2" t="s">
        <v>4</v>
      </c>
      <c r="M107" s="5"/>
      <c r="N107" s="2" t="s">
        <v>5</v>
      </c>
      <c r="O107" s="2" t="s">
        <v>911</v>
      </c>
      <c r="P107" s="2">
        <v>44.95</v>
      </c>
      <c r="Q107" s="2" t="s">
        <v>769</v>
      </c>
      <c r="R107" s="2" t="s">
        <v>26</v>
      </c>
      <c r="S107" s="2" t="s">
        <v>11</v>
      </c>
      <c r="T107" s="2" t="s">
        <v>831</v>
      </c>
      <c r="U107" s="2" t="s">
        <v>28</v>
      </c>
      <c r="V107" s="2" t="s">
        <v>14</v>
      </c>
      <c r="W107" s="2" t="s">
        <v>46</v>
      </c>
      <c r="X107" s="3">
        <f>DATE(2010,9,16)</f>
        <v>40437</v>
      </c>
      <c r="Y107" s="2" t="s">
        <v>916</v>
      </c>
      <c r="Z107" s="2" t="s">
        <v>917</v>
      </c>
      <c r="AA107" s="2" t="s">
        <v>2</v>
      </c>
      <c r="AB107" s="2" t="s">
        <v>2</v>
      </c>
      <c r="AC107" t="s">
        <v>146</v>
      </c>
    </row>
    <row r="108" spans="3:29" ht="12.75">
      <c r="C108" s="2" t="s">
        <v>918</v>
      </c>
      <c r="D108" s="2" t="s">
        <v>921</v>
      </c>
      <c r="E108" s="33" t="s">
        <v>2549</v>
      </c>
      <c r="F108" t="s">
        <v>2597</v>
      </c>
      <c r="G108" s="2" t="s">
        <v>923</v>
      </c>
      <c r="H108" t="s">
        <v>2416</v>
      </c>
      <c r="I108" s="2" t="s">
        <v>920</v>
      </c>
      <c r="J108" t="e">
        <v>#N/A</v>
      </c>
      <c r="K108" s="2" t="s">
        <v>924</v>
      </c>
      <c r="L108" s="2" t="s">
        <v>4</v>
      </c>
      <c r="M108" s="5"/>
      <c r="N108" s="2" t="s">
        <v>36</v>
      </c>
      <c r="O108" s="2" t="s">
        <v>919</v>
      </c>
      <c r="P108" s="2">
        <v>44.95</v>
      </c>
      <c r="Q108" s="2" t="s">
        <v>769</v>
      </c>
      <c r="R108" s="2" t="s">
        <v>922</v>
      </c>
      <c r="S108" s="2" t="s">
        <v>11</v>
      </c>
      <c r="T108" s="2" t="s">
        <v>15</v>
      </c>
      <c r="U108" s="2" t="s">
        <v>28</v>
      </c>
      <c r="V108" s="2" t="s">
        <v>14</v>
      </c>
      <c r="W108" s="2" t="s">
        <v>46</v>
      </c>
      <c r="X108" s="3">
        <f>DATE(2010,10,14)</f>
        <v>40465</v>
      </c>
      <c r="Y108" s="2" t="s">
        <v>925</v>
      </c>
      <c r="Z108" s="2" t="s">
        <v>926</v>
      </c>
      <c r="AA108" s="2" t="s">
        <v>2</v>
      </c>
      <c r="AB108" s="2" t="s">
        <v>2</v>
      </c>
      <c r="AC108" s="1" t="s">
        <v>927</v>
      </c>
    </row>
    <row r="109" spans="3:29" ht="12.75">
      <c r="C109" s="2" t="s">
        <v>928</v>
      </c>
      <c r="D109" s="2" t="s">
        <v>930</v>
      </c>
      <c r="E109" s="33" t="s">
        <v>2549</v>
      </c>
      <c r="F109" t="s">
        <v>2597</v>
      </c>
      <c r="G109" s="2" t="s">
        <v>932</v>
      </c>
      <c r="H109" t="s">
        <v>2417</v>
      </c>
      <c r="I109" s="2" t="s">
        <v>929</v>
      </c>
      <c r="J109" t="e">
        <v>#N/A</v>
      </c>
      <c r="K109" s="2" t="s">
        <v>933</v>
      </c>
      <c r="L109" s="2" t="s">
        <v>4</v>
      </c>
      <c r="M109" s="5"/>
      <c r="N109" s="2" t="s">
        <v>36</v>
      </c>
      <c r="O109" s="2" t="s">
        <v>129</v>
      </c>
      <c r="P109" s="2">
        <v>34.95</v>
      </c>
      <c r="Q109" s="2" t="s">
        <v>769</v>
      </c>
      <c r="R109" s="2" t="s">
        <v>790</v>
      </c>
      <c r="S109" s="2" t="s">
        <v>11</v>
      </c>
      <c r="T109" s="2" t="s">
        <v>931</v>
      </c>
      <c r="U109" s="2" t="s">
        <v>28</v>
      </c>
      <c r="V109" s="2" t="s">
        <v>14</v>
      </c>
      <c r="W109" s="2" t="s">
        <v>859</v>
      </c>
      <c r="X109" s="3">
        <f>DATE(2010,9,22)</f>
        <v>40443</v>
      </c>
      <c r="Y109" s="2" t="s">
        <v>934</v>
      </c>
      <c r="Z109" s="2" t="s">
        <v>935</v>
      </c>
      <c r="AA109" s="2" t="s">
        <v>2</v>
      </c>
      <c r="AB109" s="2" t="s">
        <v>2</v>
      </c>
      <c r="AC109" s="1" t="s">
        <v>936</v>
      </c>
    </row>
    <row r="110" spans="3:29" ht="12.75">
      <c r="C110" s="2" t="s">
        <v>937</v>
      </c>
      <c r="D110" s="2" t="s">
        <v>940</v>
      </c>
      <c r="E110" s="33" t="s">
        <v>2549</v>
      </c>
      <c r="F110" t="s">
        <v>2597</v>
      </c>
      <c r="G110" s="2" t="s">
        <v>923</v>
      </c>
      <c r="H110" t="s">
        <v>2416</v>
      </c>
      <c r="I110" s="2" t="s">
        <v>939</v>
      </c>
      <c r="J110" t="e">
        <v>#N/A</v>
      </c>
      <c r="K110" s="2" t="s">
        <v>941</v>
      </c>
      <c r="L110" s="2" t="s">
        <v>4</v>
      </c>
      <c r="M110" s="5"/>
      <c r="N110" s="2" t="s">
        <v>36</v>
      </c>
      <c r="O110" s="2" t="s">
        <v>938</v>
      </c>
      <c r="P110" s="2">
        <v>49.95</v>
      </c>
      <c r="Q110" s="2" t="s">
        <v>769</v>
      </c>
      <c r="R110" s="2" t="s">
        <v>26</v>
      </c>
      <c r="S110" s="2" t="s">
        <v>11</v>
      </c>
      <c r="T110" s="2" t="s">
        <v>15</v>
      </c>
      <c r="U110" s="2" t="s">
        <v>28</v>
      </c>
      <c r="V110" s="2" t="s">
        <v>14</v>
      </c>
      <c r="W110" s="2" t="s">
        <v>46</v>
      </c>
      <c r="X110" s="3">
        <f>DATE(2010,9,21)</f>
        <v>40442</v>
      </c>
      <c r="Y110" s="2" t="s">
        <v>942</v>
      </c>
      <c r="Z110" s="2" t="s">
        <v>943</v>
      </c>
      <c r="AA110" s="2" t="s">
        <v>2</v>
      </c>
      <c r="AB110" s="2" t="s">
        <v>2</v>
      </c>
      <c r="AC110" s="1" t="s">
        <v>944</v>
      </c>
    </row>
    <row r="111" spans="3:29" ht="12.75">
      <c r="C111" s="2" t="s">
        <v>945</v>
      </c>
      <c r="D111" s="2" t="s">
        <v>948</v>
      </c>
      <c r="E111" s="33" t="s">
        <v>2549</v>
      </c>
      <c r="F111" t="s">
        <v>2597</v>
      </c>
      <c r="G111" s="2" t="s">
        <v>932</v>
      </c>
      <c r="H111" t="s">
        <v>2417</v>
      </c>
      <c r="I111" s="2" t="s">
        <v>946</v>
      </c>
      <c r="J111" t="e">
        <v>#N/A</v>
      </c>
      <c r="K111" s="2" t="s">
        <v>949</v>
      </c>
      <c r="L111" s="2" t="s">
        <v>4</v>
      </c>
      <c r="M111" s="5"/>
      <c r="N111" s="2" t="s">
        <v>36</v>
      </c>
      <c r="O111" s="2" t="s">
        <v>668</v>
      </c>
      <c r="P111" s="2">
        <v>44.99</v>
      </c>
      <c r="Q111" s="2" t="s">
        <v>947</v>
      </c>
      <c r="R111" s="2" t="s">
        <v>26</v>
      </c>
      <c r="S111" s="2" t="s">
        <v>11</v>
      </c>
      <c r="T111" s="2" t="s">
        <v>15</v>
      </c>
      <c r="U111" s="2" t="s">
        <v>28</v>
      </c>
      <c r="V111" s="2" t="s">
        <v>14</v>
      </c>
      <c r="W111" s="2" t="s">
        <v>95</v>
      </c>
      <c r="X111" s="3">
        <f>DATE(2010,9,3)</f>
        <v>40424</v>
      </c>
      <c r="Y111" s="2" t="s">
        <v>950</v>
      </c>
      <c r="Z111" s="2" t="s">
        <v>951</v>
      </c>
      <c r="AA111" s="2" t="s">
        <v>2</v>
      </c>
      <c r="AB111" s="2" t="s">
        <v>2</v>
      </c>
      <c r="AC111" s="1" t="s">
        <v>952</v>
      </c>
    </row>
    <row r="112" spans="3:29" ht="12.75">
      <c r="C112" s="2" t="s">
        <v>953</v>
      </c>
      <c r="D112" s="2" t="s">
        <v>955</v>
      </c>
      <c r="E112" s="33" t="s">
        <v>2549</v>
      </c>
      <c r="F112" t="s">
        <v>2597</v>
      </c>
      <c r="G112" s="2" t="s">
        <v>956</v>
      </c>
      <c r="H112" t="s">
        <v>2418</v>
      </c>
      <c r="I112" s="2" t="s">
        <v>954</v>
      </c>
      <c r="J112" t="e">
        <v>#N/A</v>
      </c>
      <c r="K112" s="2" t="s">
        <v>957</v>
      </c>
      <c r="L112" s="2" t="s">
        <v>4</v>
      </c>
      <c r="M112" s="5"/>
      <c r="N112" s="2" t="s">
        <v>36</v>
      </c>
      <c r="O112" s="2" t="s">
        <v>141</v>
      </c>
      <c r="P112" s="2">
        <v>29.95</v>
      </c>
      <c r="Q112" s="2" t="s">
        <v>759</v>
      </c>
      <c r="R112" s="2" t="s">
        <v>761</v>
      </c>
      <c r="S112" s="2" t="s">
        <v>11</v>
      </c>
      <c r="T112" s="2" t="s">
        <v>15</v>
      </c>
      <c r="U112" s="2" t="s">
        <v>28</v>
      </c>
      <c r="V112" s="2" t="s">
        <v>14</v>
      </c>
      <c r="W112" s="2" t="s">
        <v>46</v>
      </c>
      <c r="X112" s="3">
        <f>DATE(2010,9,27)</f>
        <v>40448</v>
      </c>
      <c r="Y112" s="2" t="s">
        <v>958</v>
      </c>
      <c r="Z112" s="2" t="s">
        <v>959</v>
      </c>
      <c r="AA112" s="2" t="s">
        <v>2</v>
      </c>
      <c r="AB112" s="2" t="s">
        <v>2</v>
      </c>
      <c r="AC112" s="1" t="s">
        <v>960</v>
      </c>
    </row>
    <row r="113" spans="3:29" ht="12.75">
      <c r="C113" s="2" t="s">
        <v>961</v>
      </c>
      <c r="D113" s="2" t="s">
        <v>963</v>
      </c>
      <c r="E113" s="33" t="s">
        <v>2549</v>
      </c>
      <c r="F113" t="s">
        <v>2597</v>
      </c>
      <c r="G113" s="2" t="s">
        <v>956</v>
      </c>
      <c r="H113" t="s">
        <v>2418</v>
      </c>
      <c r="I113" s="2" t="s">
        <v>962</v>
      </c>
      <c r="J113" t="e">
        <v>#N/A</v>
      </c>
      <c r="K113" s="2" t="s">
        <v>964</v>
      </c>
      <c r="L113" s="2" t="s">
        <v>4</v>
      </c>
      <c r="M113" s="5"/>
      <c r="N113" s="2" t="s">
        <v>36</v>
      </c>
      <c r="O113" s="2" t="s">
        <v>750</v>
      </c>
      <c r="P113" s="2">
        <v>29.95</v>
      </c>
      <c r="Q113" s="2" t="s">
        <v>769</v>
      </c>
      <c r="R113" s="2" t="s">
        <v>26</v>
      </c>
      <c r="S113" s="2" t="s">
        <v>11</v>
      </c>
      <c r="T113" s="2" t="s">
        <v>15</v>
      </c>
      <c r="U113" s="2" t="s">
        <v>28</v>
      </c>
      <c r="V113" s="2" t="s">
        <v>14</v>
      </c>
      <c r="W113" s="2" t="s">
        <v>46</v>
      </c>
      <c r="X113" s="3">
        <f>DATE(2010,9,1)</f>
        <v>40422</v>
      </c>
      <c r="Y113" s="2" t="s">
        <v>965</v>
      </c>
      <c r="Z113" s="2" t="s">
        <v>966</v>
      </c>
      <c r="AA113" s="2" t="s">
        <v>2</v>
      </c>
      <c r="AB113" s="2" t="s">
        <v>2</v>
      </c>
      <c r="AC113" s="1" t="s">
        <v>967</v>
      </c>
    </row>
    <row r="114" spans="3:29" ht="12.75">
      <c r="C114" s="2" t="s">
        <v>968</v>
      </c>
      <c r="D114" s="2" t="s">
        <v>971</v>
      </c>
      <c r="E114" s="33" t="s">
        <v>2549</v>
      </c>
      <c r="F114" t="s">
        <v>2597</v>
      </c>
      <c r="G114" s="2" t="s">
        <v>972</v>
      </c>
      <c r="H114" t="s">
        <v>2419</v>
      </c>
      <c r="I114" s="2" t="s">
        <v>970</v>
      </c>
      <c r="J114" t="e">
        <v>#N/A</v>
      </c>
      <c r="K114" s="2" t="s">
        <v>973</v>
      </c>
      <c r="L114" s="2" t="s">
        <v>4</v>
      </c>
      <c r="M114" s="5"/>
      <c r="N114" s="2" t="s">
        <v>36</v>
      </c>
      <c r="O114" s="2" t="s">
        <v>969</v>
      </c>
      <c r="P114" s="2">
        <v>34.95</v>
      </c>
      <c r="Q114" s="2" t="s">
        <v>769</v>
      </c>
      <c r="R114" s="2" t="s">
        <v>922</v>
      </c>
      <c r="S114" s="2" t="s">
        <v>11</v>
      </c>
      <c r="T114" s="2" t="s">
        <v>15</v>
      </c>
      <c r="U114" s="2" t="s">
        <v>28</v>
      </c>
      <c r="V114" s="2" t="s">
        <v>14</v>
      </c>
      <c r="W114" s="2" t="s">
        <v>46</v>
      </c>
      <c r="X114" s="3">
        <f>DATE(2010,9,9)</f>
        <v>40430</v>
      </c>
      <c r="Y114" s="2" t="s">
        <v>974</v>
      </c>
      <c r="Z114" s="2" t="s">
        <v>975</v>
      </c>
      <c r="AA114" s="2" t="s">
        <v>2</v>
      </c>
      <c r="AB114" s="2" t="s">
        <v>2</v>
      </c>
      <c r="AC114" s="1" t="s">
        <v>976</v>
      </c>
    </row>
    <row r="115" spans="3:29" ht="12.75">
      <c r="C115" s="2" t="s">
        <v>977</v>
      </c>
      <c r="D115" s="2" t="s">
        <v>979</v>
      </c>
      <c r="E115" s="33" t="s">
        <v>2549</v>
      </c>
      <c r="F115" t="s">
        <v>2597</v>
      </c>
      <c r="G115" s="2" t="s">
        <v>932</v>
      </c>
      <c r="H115" t="s">
        <v>2417</v>
      </c>
      <c r="I115" s="2" t="s">
        <v>978</v>
      </c>
      <c r="J115" t="e">
        <v>#N/A</v>
      </c>
      <c r="K115" s="2" t="s">
        <v>980</v>
      </c>
      <c r="L115" s="2" t="s">
        <v>4</v>
      </c>
      <c r="M115" s="5"/>
      <c r="N115" s="2" t="s">
        <v>36</v>
      </c>
      <c r="O115" s="2" t="s">
        <v>750</v>
      </c>
      <c r="P115" s="2">
        <v>34.95</v>
      </c>
      <c r="Q115" s="2" t="s">
        <v>769</v>
      </c>
      <c r="R115" s="2" t="s">
        <v>790</v>
      </c>
      <c r="S115" s="2" t="s">
        <v>11</v>
      </c>
      <c r="T115" s="2" t="s">
        <v>931</v>
      </c>
      <c r="U115" s="2" t="s">
        <v>28</v>
      </c>
      <c r="V115" s="2" t="s">
        <v>14</v>
      </c>
      <c r="W115" s="2" t="s">
        <v>859</v>
      </c>
      <c r="X115" s="3">
        <f>DATE(2010,9,24)</f>
        <v>40445</v>
      </c>
      <c r="Y115" s="2" t="s">
        <v>981</v>
      </c>
      <c r="Z115" s="2" t="s">
        <v>982</v>
      </c>
      <c r="AA115" s="2" t="s">
        <v>2</v>
      </c>
      <c r="AB115" s="2" t="s">
        <v>2</v>
      </c>
      <c r="AC115" s="1" t="s">
        <v>983</v>
      </c>
    </row>
    <row r="116" spans="3:29" ht="12.75">
      <c r="C116" s="2" t="s">
        <v>984</v>
      </c>
      <c r="D116" s="2" t="s">
        <v>987</v>
      </c>
      <c r="E116" s="33" t="s">
        <v>2549</v>
      </c>
      <c r="F116" t="s">
        <v>2597</v>
      </c>
      <c r="G116" s="2" t="s">
        <v>932</v>
      </c>
      <c r="H116" t="s">
        <v>2417</v>
      </c>
      <c r="I116" s="2" t="s">
        <v>985</v>
      </c>
      <c r="J116" t="e">
        <v>#N/A</v>
      </c>
      <c r="K116" s="2" t="s">
        <v>989</v>
      </c>
      <c r="L116" s="2" t="s">
        <v>107</v>
      </c>
      <c r="M116" s="5"/>
      <c r="N116" s="2" t="s">
        <v>5</v>
      </c>
      <c r="O116" s="2" t="s">
        <v>474</v>
      </c>
      <c r="P116" s="2">
        <v>99.95</v>
      </c>
      <c r="Q116" s="2" t="s">
        <v>986</v>
      </c>
      <c r="R116" s="2" t="s">
        <v>988</v>
      </c>
      <c r="S116" s="2" t="s">
        <v>11</v>
      </c>
      <c r="T116" s="2" t="s">
        <v>15</v>
      </c>
      <c r="U116" s="2" t="s">
        <v>13</v>
      </c>
      <c r="V116" s="2" t="s">
        <v>14</v>
      </c>
      <c r="W116" s="2" t="s">
        <v>550</v>
      </c>
      <c r="X116" s="3">
        <f>DATE(2010,9,17)</f>
        <v>40438</v>
      </c>
      <c r="Y116" s="2" t="s">
        <v>990</v>
      </c>
      <c r="Z116" s="2" t="s">
        <v>991</v>
      </c>
      <c r="AA116" s="2" t="s">
        <v>2</v>
      </c>
      <c r="AB116" s="2" t="s">
        <v>2</v>
      </c>
      <c r="AC116" s="1" t="s">
        <v>992</v>
      </c>
    </row>
    <row r="117" spans="3:29" ht="12.75">
      <c r="C117" s="2" t="s">
        <v>993</v>
      </c>
      <c r="D117" s="2" t="s">
        <v>995</v>
      </c>
      <c r="E117" s="33" t="s">
        <v>2549</v>
      </c>
      <c r="F117" t="s">
        <v>2597</v>
      </c>
      <c r="G117" s="2" t="s">
        <v>972</v>
      </c>
      <c r="H117" t="s">
        <v>2419</v>
      </c>
      <c r="I117" s="2" t="s">
        <v>994</v>
      </c>
      <c r="J117" t="e">
        <v>#N/A</v>
      </c>
      <c r="K117" s="2" t="s">
        <v>996</v>
      </c>
      <c r="L117" s="2" t="s">
        <v>4</v>
      </c>
      <c r="M117" s="5"/>
      <c r="N117" s="2" t="s">
        <v>36</v>
      </c>
      <c r="O117" s="2" t="s">
        <v>743</v>
      </c>
      <c r="P117" s="2">
        <v>49.95</v>
      </c>
      <c r="Q117" s="2" t="s">
        <v>769</v>
      </c>
      <c r="R117" s="2" t="s">
        <v>922</v>
      </c>
      <c r="S117" s="2" t="s">
        <v>11</v>
      </c>
      <c r="T117" s="2" t="s">
        <v>15</v>
      </c>
      <c r="U117" s="2" t="s">
        <v>28</v>
      </c>
      <c r="V117" s="2" t="s">
        <v>14</v>
      </c>
      <c r="W117" s="2" t="s">
        <v>46</v>
      </c>
      <c r="X117" s="3">
        <f>DATE(2010,10,14)</f>
        <v>40465</v>
      </c>
      <c r="Y117" s="2" t="s">
        <v>997</v>
      </c>
      <c r="Z117" s="2" t="s">
        <v>998</v>
      </c>
      <c r="AA117" s="2" t="s">
        <v>2</v>
      </c>
      <c r="AB117" s="2" t="s">
        <v>2</v>
      </c>
      <c r="AC117" s="1" t="s">
        <v>999</v>
      </c>
    </row>
    <row r="118" spans="3:29" ht="12.75">
      <c r="C118" s="2" t="s">
        <v>1000</v>
      </c>
      <c r="D118" s="2" t="s">
        <v>1002</v>
      </c>
      <c r="E118" s="33" t="s">
        <v>2549</v>
      </c>
      <c r="F118" t="s">
        <v>2597</v>
      </c>
      <c r="G118" s="2" t="s">
        <v>1003</v>
      </c>
      <c r="H118" t="s">
        <v>2420</v>
      </c>
      <c r="I118" s="2" t="s">
        <v>1001</v>
      </c>
      <c r="J118" t="e">
        <v>#N/A</v>
      </c>
      <c r="K118" s="2" t="s">
        <v>1004</v>
      </c>
      <c r="L118" s="2" t="s">
        <v>4</v>
      </c>
      <c r="M118" s="5"/>
      <c r="N118" s="2" t="s">
        <v>36</v>
      </c>
      <c r="O118" s="2" t="s">
        <v>22</v>
      </c>
      <c r="P118" s="2">
        <v>39.95</v>
      </c>
      <c r="Q118" s="2" t="s">
        <v>780</v>
      </c>
      <c r="R118" s="2" t="s">
        <v>503</v>
      </c>
      <c r="S118" s="2" t="s">
        <v>133</v>
      </c>
      <c r="T118" s="2" t="s">
        <v>15</v>
      </c>
      <c r="U118" s="2" t="s">
        <v>28</v>
      </c>
      <c r="V118" s="2" t="s">
        <v>14</v>
      </c>
      <c r="W118" s="2" t="s">
        <v>46</v>
      </c>
      <c r="X118" s="3">
        <f>DATE(2010,9,1)</f>
        <v>40422</v>
      </c>
      <c r="Y118" s="2" t="s">
        <v>1005</v>
      </c>
      <c r="Z118" s="2" t="s">
        <v>1006</v>
      </c>
      <c r="AA118" s="2" t="s">
        <v>2</v>
      </c>
      <c r="AB118" s="2" t="s">
        <v>2</v>
      </c>
      <c r="AC118" s="1" t="s">
        <v>1007</v>
      </c>
    </row>
    <row r="119" spans="3:29" ht="12.75">
      <c r="C119" s="2" t="s">
        <v>1008</v>
      </c>
      <c r="D119" s="2" t="s">
        <v>1010</v>
      </c>
      <c r="E119" s="33" t="s">
        <v>2549</v>
      </c>
      <c r="F119" t="s">
        <v>2597</v>
      </c>
      <c r="G119" s="2" t="s">
        <v>1011</v>
      </c>
      <c r="H119" t="s">
        <v>2421</v>
      </c>
      <c r="I119" s="2" t="s">
        <v>1009</v>
      </c>
      <c r="J119" t="e">
        <v>#N/A</v>
      </c>
      <c r="K119" s="2" t="s">
        <v>1012</v>
      </c>
      <c r="L119" s="2" t="s">
        <v>4</v>
      </c>
      <c r="M119" s="5"/>
      <c r="N119" s="2" t="s">
        <v>5</v>
      </c>
      <c r="O119" s="2" t="s">
        <v>43</v>
      </c>
      <c r="P119" s="2">
        <v>34.95</v>
      </c>
      <c r="Q119" s="2" t="s">
        <v>780</v>
      </c>
      <c r="R119" s="2" t="s">
        <v>503</v>
      </c>
      <c r="S119" s="2" t="s">
        <v>11</v>
      </c>
      <c r="T119" s="2" t="s">
        <v>15</v>
      </c>
      <c r="U119" s="2" t="s">
        <v>28</v>
      </c>
      <c r="V119" s="2" t="s">
        <v>14</v>
      </c>
      <c r="W119" s="2" t="s">
        <v>46</v>
      </c>
      <c r="X119" s="3">
        <f>DATE(2010,9,23)</f>
        <v>40444</v>
      </c>
      <c r="Y119" s="2" t="s">
        <v>1013</v>
      </c>
      <c r="Z119" s="2" t="s">
        <v>1014</v>
      </c>
      <c r="AA119" s="2" t="s">
        <v>2</v>
      </c>
      <c r="AB119" s="2" t="s">
        <v>2</v>
      </c>
      <c r="AC119" s="1" t="s">
        <v>1015</v>
      </c>
    </row>
    <row r="120" spans="3:29" ht="12.75">
      <c r="C120" s="2" t="s">
        <v>1016</v>
      </c>
      <c r="D120" s="2" t="s">
        <v>1019</v>
      </c>
      <c r="E120" s="33" t="s">
        <v>2549</v>
      </c>
      <c r="F120" t="s">
        <v>2597</v>
      </c>
      <c r="G120" s="2" t="s">
        <v>972</v>
      </c>
      <c r="H120" t="s">
        <v>2419</v>
      </c>
      <c r="I120" s="2" t="s">
        <v>1017</v>
      </c>
      <c r="J120" t="e">
        <v>#N/A</v>
      </c>
      <c r="K120" s="2" t="s">
        <v>1020</v>
      </c>
      <c r="L120" s="2" t="s">
        <v>4</v>
      </c>
      <c r="M120" s="5"/>
      <c r="N120" s="2" t="s">
        <v>36</v>
      </c>
      <c r="O120" s="2" t="s">
        <v>232</v>
      </c>
      <c r="P120" s="2">
        <v>39.99</v>
      </c>
      <c r="Q120" s="2" t="s">
        <v>1018</v>
      </c>
      <c r="R120" s="2" t="s">
        <v>26</v>
      </c>
      <c r="S120" s="2" t="s">
        <v>11</v>
      </c>
      <c r="T120" s="2" t="s">
        <v>15</v>
      </c>
      <c r="U120" s="2" t="s">
        <v>28</v>
      </c>
      <c r="V120" s="2" t="s">
        <v>14</v>
      </c>
      <c r="W120" s="2" t="s">
        <v>95</v>
      </c>
      <c r="X120" s="3">
        <f>DATE(2010,9,24)</f>
        <v>40445</v>
      </c>
      <c r="Y120" s="2" t="s">
        <v>1021</v>
      </c>
      <c r="Z120" s="2" t="s">
        <v>1022</v>
      </c>
      <c r="AA120" s="2" t="s">
        <v>2</v>
      </c>
      <c r="AB120" s="2" t="s">
        <v>2</v>
      </c>
      <c r="AC120" t="s">
        <v>146</v>
      </c>
    </row>
    <row r="121" spans="3:29" ht="12.75">
      <c r="C121" s="2" t="s">
        <v>1023</v>
      </c>
      <c r="D121" s="2" t="s">
        <v>1026</v>
      </c>
      <c r="E121" s="33" t="s">
        <v>2549</v>
      </c>
      <c r="F121" t="s">
        <v>2597</v>
      </c>
      <c r="G121" s="2" t="s">
        <v>972</v>
      </c>
      <c r="H121" t="s">
        <v>2419</v>
      </c>
      <c r="I121" s="2" t="s">
        <v>1025</v>
      </c>
      <c r="J121" t="e">
        <v>#N/A</v>
      </c>
      <c r="K121" s="2" t="s">
        <v>1027</v>
      </c>
      <c r="L121" s="2" t="s">
        <v>4</v>
      </c>
      <c r="M121" s="5"/>
      <c r="N121" s="2" t="s">
        <v>36</v>
      </c>
      <c r="O121" s="2" t="s">
        <v>1024</v>
      </c>
      <c r="P121" s="2">
        <v>49.95</v>
      </c>
      <c r="Q121" s="2" t="s">
        <v>769</v>
      </c>
      <c r="R121" s="2" t="s">
        <v>922</v>
      </c>
      <c r="S121" s="2" t="s">
        <v>11</v>
      </c>
      <c r="T121" s="2" t="s">
        <v>15</v>
      </c>
      <c r="U121" s="2" t="s">
        <v>28</v>
      </c>
      <c r="V121" s="2" t="s">
        <v>14</v>
      </c>
      <c r="W121" s="2" t="s">
        <v>46</v>
      </c>
      <c r="X121" s="3">
        <f>DATE(2010,9,8)</f>
        <v>40429</v>
      </c>
      <c r="Y121" s="2" t="s">
        <v>1028</v>
      </c>
      <c r="Z121" s="2" t="s">
        <v>1029</v>
      </c>
      <c r="AA121" s="2" t="s">
        <v>2</v>
      </c>
      <c r="AB121" s="2" t="s">
        <v>2</v>
      </c>
      <c r="AC121" s="1" t="s">
        <v>1030</v>
      </c>
    </row>
    <row r="122" spans="3:29" ht="12.75">
      <c r="C122" s="2" t="s">
        <v>1031</v>
      </c>
      <c r="D122" s="2" t="s">
        <v>1033</v>
      </c>
      <c r="E122" s="33" t="s">
        <v>2549</v>
      </c>
      <c r="F122" t="s">
        <v>2597</v>
      </c>
      <c r="G122" s="2" t="s">
        <v>1034</v>
      </c>
      <c r="H122" t="s">
        <v>2422</v>
      </c>
      <c r="I122" s="2" t="s">
        <v>1032</v>
      </c>
      <c r="J122" t="e">
        <v>#N/A</v>
      </c>
      <c r="K122" s="2" t="s">
        <v>1035</v>
      </c>
      <c r="L122" s="2" t="s">
        <v>4</v>
      </c>
      <c r="M122" s="5"/>
      <c r="N122" s="2" t="s">
        <v>36</v>
      </c>
      <c r="O122" s="2" t="s">
        <v>309</v>
      </c>
      <c r="P122" s="2">
        <v>39.95</v>
      </c>
      <c r="Q122" s="2" t="s">
        <v>769</v>
      </c>
      <c r="R122" s="2" t="s">
        <v>26</v>
      </c>
      <c r="S122" s="2" t="s">
        <v>11</v>
      </c>
      <c r="T122" s="2" t="s">
        <v>15</v>
      </c>
      <c r="U122" s="2" t="s">
        <v>28</v>
      </c>
      <c r="V122" s="2" t="s">
        <v>14</v>
      </c>
      <c r="W122" s="2" t="s">
        <v>46</v>
      </c>
      <c r="X122" s="3">
        <f>DATE(2010,9,14)</f>
        <v>40435</v>
      </c>
      <c r="Y122" s="2" t="s">
        <v>1036</v>
      </c>
      <c r="Z122" s="2" t="s">
        <v>1037</v>
      </c>
      <c r="AA122" s="2" t="s">
        <v>2</v>
      </c>
      <c r="AB122" s="2" t="s">
        <v>2</v>
      </c>
      <c r="AC122" s="1" t="s">
        <v>1038</v>
      </c>
    </row>
    <row r="123" spans="3:29" ht="12.75">
      <c r="C123" s="2" t="s">
        <v>1039</v>
      </c>
      <c r="D123" s="2" t="s">
        <v>1042</v>
      </c>
      <c r="E123" s="33" t="s">
        <v>2549</v>
      </c>
      <c r="F123" t="s">
        <v>2597</v>
      </c>
      <c r="G123" s="2" t="s">
        <v>932</v>
      </c>
      <c r="H123" t="s">
        <v>2417</v>
      </c>
      <c r="I123" s="2" t="s">
        <v>1041</v>
      </c>
      <c r="J123" t="e">
        <v>#N/A</v>
      </c>
      <c r="K123" s="2" t="s">
        <v>1043</v>
      </c>
      <c r="L123" s="2" t="s">
        <v>4</v>
      </c>
      <c r="M123" s="5"/>
      <c r="N123" s="2" t="s">
        <v>36</v>
      </c>
      <c r="O123" s="2" t="s">
        <v>1040</v>
      </c>
      <c r="P123" s="2">
        <v>44.95</v>
      </c>
      <c r="Q123" s="2" t="s">
        <v>769</v>
      </c>
      <c r="R123" s="2" t="s">
        <v>922</v>
      </c>
      <c r="S123" s="2" t="s">
        <v>11</v>
      </c>
      <c r="T123" s="2" t="s">
        <v>15</v>
      </c>
      <c r="U123" s="2" t="s">
        <v>28</v>
      </c>
      <c r="V123" s="2" t="s">
        <v>14</v>
      </c>
      <c r="W123" s="2" t="s">
        <v>46</v>
      </c>
      <c r="X123" s="3">
        <f>DATE(2010,9,8)</f>
        <v>40429</v>
      </c>
      <c r="Y123" s="2" t="s">
        <v>1044</v>
      </c>
      <c r="Z123" s="2" t="s">
        <v>1045</v>
      </c>
      <c r="AA123" s="2" t="s">
        <v>2</v>
      </c>
      <c r="AB123" s="2" t="s">
        <v>2</v>
      </c>
      <c r="AC123" s="1" t="s">
        <v>1046</v>
      </c>
    </row>
    <row r="124" spans="3:29" ht="12.75">
      <c r="C124" s="2" t="s">
        <v>1047</v>
      </c>
      <c r="D124" s="2" t="s">
        <v>1050</v>
      </c>
      <c r="E124" s="33" t="s">
        <v>2549</v>
      </c>
      <c r="F124" t="s">
        <v>2597</v>
      </c>
      <c r="G124" s="2" t="s">
        <v>932</v>
      </c>
      <c r="H124" t="s">
        <v>2417</v>
      </c>
      <c r="I124" s="2" t="s">
        <v>1049</v>
      </c>
      <c r="J124" t="e">
        <v>#N/A</v>
      </c>
      <c r="K124" s="2" t="s">
        <v>1051</v>
      </c>
      <c r="L124" s="2" t="s">
        <v>4</v>
      </c>
      <c r="M124" s="5"/>
      <c r="N124" s="2" t="s">
        <v>36</v>
      </c>
      <c r="O124" s="2" t="s">
        <v>1048</v>
      </c>
      <c r="P124" s="2">
        <v>59.95</v>
      </c>
      <c r="Q124" s="2" t="s">
        <v>1018</v>
      </c>
      <c r="R124" s="2" t="s">
        <v>15</v>
      </c>
      <c r="S124" s="2" t="s">
        <v>11</v>
      </c>
      <c r="T124" s="2" t="s">
        <v>15</v>
      </c>
      <c r="U124" s="2" t="s">
        <v>28</v>
      </c>
      <c r="V124" s="2" t="s">
        <v>14</v>
      </c>
      <c r="W124" s="2" t="s">
        <v>15</v>
      </c>
      <c r="X124" s="3">
        <f>DATE(2010,9,1)</f>
        <v>40422</v>
      </c>
      <c r="Y124" s="2" t="s">
        <v>1052</v>
      </c>
      <c r="Z124" s="2" t="s">
        <v>1053</v>
      </c>
      <c r="AA124" s="2" t="s">
        <v>2</v>
      </c>
      <c r="AB124" s="2" t="s">
        <v>2</v>
      </c>
      <c r="AC124" s="1" t="s">
        <v>1054</v>
      </c>
    </row>
    <row r="125" spans="3:29" ht="12.75">
      <c r="C125" s="2" t="s">
        <v>1055</v>
      </c>
      <c r="D125" s="2" t="s">
        <v>1058</v>
      </c>
      <c r="E125" s="33" t="s">
        <v>2549</v>
      </c>
      <c r="F125" t="s">
        <v>2597</v>
      </c>
      <c r="G125" s="2" t="s">
        <v>1059</v>
      </c>
      <c r="H125" t="s">
        <v>2423</v>
      </c>
      <c r="I125" s="2" t="s">
        <v>1057</v>
      </c>
      <c r="J125" t="e">
        <v>#N/A</v>
      </c>
      <c r="K125" s="2" t="s">
        <v>1060</v>
      </c>
      <c r="L125" s="2" t="s">
        <v>4</v>
      </c>
      <c r="M125" s="5"/>
      <c r="N125" s="2" t="s">
        <v>36</v>
      </c>
      <c r="O125" s="2" t="s">
        <v>1056</v>
      </c>
      <c r="P125" s="2">
        <v>39.95</v>
      </c>
      <c r="Q125" s="2" t="s">
        <v>780</v>
      </c>
      <c r="R125" s="2" t="s">
        <v>503</v>
      </c>
      <c r="S125" s="2" t="s">
        <v>78</v>
      </c>
      <c r="T125" s="2" t="s">
        <v>15</v>
      </c>
      <c r="U125" s="2" t="s">
        <v>28</v>
      </c>
      <c r="V125" s="2" t="s">
        <v>14</v>
      </c>
      <c r="W125" s="2" t="s">
        <v>46</v>
      </c>
      <c r="X125" s="3">
        <f>DATE(2010,9,16)</f>
        <v>40437</v>
      </c>
      <c r="Y125" s="2" t="s">
        <v>1061</v>
      </c>
      <c r="Z125" s="2" t="s">
        <v>1062</v>
      </c>
      <c r="AA125" s="2" t="s">
        <v>2</v>
      </c>
      <c r="AB125" s="2" t="s">
        <v>2</v>
      </c>
      <c r="AC125" s="1" t="s">
        <v>1063</v>
      </c>
    </row>
    <row r="126" spans="3:29" ht="12.75">
      <c r="C126" s="2" t="s">
        <v>1064</v>
      </c>
      <c r="D126" s="2" t="s">
        <v>1066</v>
      </c>
      <c r="E126" s="33" t="s">
        <v>2549</v>
      </c>
      <c r="F126" t="s">
        <v>2597</v>
      </c>
      <c r="G126" s="2" t="s">
        <v>1059</v>
      </c>
      <c r="H126" t="s">
        <v>2423</v>
      </c>
      <c r="I126" s="2" t="s">
        <v>1065</v>
      </c>
      <c r="J126" t="s">
        <v>2344</v>
      </c>
      <c r="K126" s="2" t="s">
        <v>1067</v>
      </c>
      <c r="L126" s="2" t="s">
        <v>4</v>
      </c>
      <c r="M126" s="5"/>
      <c r="N126" s="2" t="s">
        <v>36</v>
      </c>
      <c r="O126" s="2" t="s">
        <v>43</v>
      </c>
      <c r="P126" s="2">
        <v>29.95</v>
      </c>
      <c r="Q126" s="2" t="s">
        <v>780</v>
      </c>
      <c r="R126" s="2" t="s">
        <v>503</v>
      </c>
      <c r="S126" s="2" t="s">
        <v>94</v>
      </c>
      <c r="T126" s="2" t="s">
        <v>15</v>
      </c>
      <c r="U126" s="2" t="s">
        <v>28</v>
      </c>
      <c r="V126" s="2" t="s">
        <v>14</v>
      </c>
      <c r="W126" s="2" t="s">
        <v>46</v>
      </c>
      <c r="X126" s="3">
        <f>DATE(2010,9,9)</f>
        <v>40430</v>
      </c>
      <c r="Y126" s="2" t="s">
        <v>1068</v>
      </c>
      <c r="Z126" s="2" t="s">
        <v>1069</v>
      </c>
      <c r="AA126" s="2" t="s">
        <v>2</v>
      </c>
      <c r="AB126" s="2" t="s">
        <v>2</v>
      </c>
      <c r="AC126" s="1" t="s">
        <v>1070</v>
      </c>
    </row>
    <row r="127" spans="3:29" ht="12.75">
      <c r="C127" s="2" t="s">
        <v>1071</v>
      </c>
      <c r="D127" s="2" t="s">
        <v>1073</v>
      </c>
      <c r="E127" s="33" t="s">
        <v>2549</v>
      </c>
      <c r="F127" t="s">
        <v>2597</v>
      </c>
      <c r="G127" s="2" t="s">
        <v>923</v>
      </c>
      <c r="H127" t="s">
        <v>2416</v>
      </c>
      <c r="I127" s="2" t="s">
        <v>1072</v>
      </c>
      <c r="J127" t="e">
        <v>#N/A</v>
      </c>
      <c r="K127" s="2" t="s">
        <v>1074</v>
      </c>
      <c r="L127" s="2" t="s">
        <v>4</v>
      </c>
      <c r="M127" s="5"/>
      <c r="N127" s="2" t="s">
        <v>36</v>
      </c>
      <c r="O127" s="2" t="s">
        <v>53</v>
      </c>
      <c r="P127" s="2">
        <v>44.95</v>
      </c>
      <c r="Q127" s="2" t="s">
        <v>769</v>
      </c>
      <c r="R127" s="2" t="s">
        <v>922</v>
      </c>
      <c r="S127" s="2" t="s">
        <v>11</v>
      </c>
      <c r="T127" s="2" t="s">
        <v>15</v>
      </c>
      <c r="U127" s="2" t="s">
        <v>28</v>
      </c>
      <c r="V127" s="2" t="s">
        <v>14</v>
      </c>
      <c r="W127" s="2" t="s">
        <v>46</v>
      </c>
      <c r="X127" s="3">
        <f>DATE(2010,9,8)</f>
        <v>40429</v>
      </c>
      <c r="Y127" s="2" t="s">
        <v>1075</v>
      </c>
      <c r="Z127" s="2" t="s">
        <v>1076</v>
      </c>
      <c r="AA127" s="2" t="s">
        <v>2</v>
      </c>
      <c r="AB127" s="2" t="s">
        <v>2</v>
      </c>
      <c r="AC127" s="1" t="s">
        <v>1077</v>
      </c>
    </row>
    <row r="128" spans="3:29" ht="12.75">
      <c r="C128" s="2" t="s">
        <v>1078</v>
      </c>
      <c r="D128" s="2" t="s">
        <v>1080</v>
      </c>
      <c r="E128" s="33" t="s">
        <v>2550</v>
      </c>
      <c r="F128" t="s">
        <v>2599</v>
      </c>
      <c r="G128" s="2" t="s">
        <v>1082</v>
      </c>
      <c r="H128" t="s">
        <v>2424</v>
      </c>
      <c r="I128" s="2" t="s">
        <v>1079</v>
      </c>
      <c r="J128" t="e">
        <v>#N/A</v>
      </c>
      <c r="K128" s="2" t="s">
        <v>1083</v>
      </c>
      <c r="L128" s="2" t="s">
        <v>107</v>
      </c>
      <c r="M128" s="5"/>
      <c r="N128" s="2" t="s">
        <v>5</v>
      </c>
      <c r="O128" s="2" t="s">
        <v>375</v>
      </c>
      <c r="P128" s="2">
        <v>99.95</v>
      </c>
      <c r="Q128" s="2" t="s">
        <v>8</v>
      </c>
      <c r="R128" s="2" t="s">
        <v>10</v>
      </c>
      <c r="S128" s="2" t="s">
        <v>11</v>
      </c>
      <c r="T128" s="2" t="s">
        <v>1081</v>
      </c>
      <c r="U128" s="2" t="s">
        <v>13</v>
      </c>
      <c r="V128" s="2" t="s">
        <v>14</v>
      </c>
      <c r="W128" s="2" t="s">
        <v>15</v>
      </c>
      <c r="X128" s="3">
        <f>DATE(2010,9,9)</f>
        <v>40430</v>
      </c>
      <c r="Y128" s="2" t="s">
        <v>1084</v>
      </c>
      <c r="Z128" s="2" t="s">
        <v>1085</v>
      </c>
      <c r="AA128" s="2" t="s">
        <v>2</v>
      </c>
      <c r="AB128" s="2" t="s">
        <v>2</v>
      </c>
      <c r="AC128" s="1" t="s">
        <v>1086</v>
      </c>
    </row>
    <row r="129" spans="3:29" ht="12.75">
      <c r="C129" s="2" t="s">
        <v>1087</v>
      </c>
      <c r="D129" s="2" t="s">
        <v>1089</v>
      </c>
      <c r="E129" s="33" t="s">
        <v>2550</v>
      </c>
      <c r="F129" t="s">
        <v>2599</v>
      </c>
      <c r="G129" s="2" t="s">
        <v>1091</v>
      </c>
      <c r="H129" t="s">
        <v>2425</v>
      </c>
      <c r="I129" s="2" t="s">
        <v>1088</v>
      </c>
      <c r="J129" t="e">
        <v>#N/A</v>
      </c>
      <c r="K129" s="2" t="s">
        <v>1092</v>
      </c>
      <c r="L129" s="2" t="s">
        <v>107</v>
      </c>
      <c r="M129" s="6" t="s">
        <v>2293</v>
      </c>
      <c r="N129" s="2" t="s">
        <v>5</v>
      </c>
      <c r="O129" s="2" t="s">
        <v>437</v>
      </c>
      <c r="P129" s="2">
        <v>69.95</v>
      </c>
      <c r="Q129" s="2" t="s">
        <v>8</v>
      </c>
      <c r="R129" s="2" t="s">
        <v>10</v>
      </c>
      <c r="S129" s="2" t="s">
        <v>11</v>
      </c>
      <c r="T129" s="2" t="s">
        <v>1090</v>
      </c>
      <c r="U129" s="2" t="s">
        <v>13</v>
      </c>
      <c r="V129" s="2" t="s">
        <v>14</v>
      </c>
      <c r="W129" s="2" t="s">
        <v>15</v>
      </c>
      <c r="X129" s="3">
        <f>DATE(2010,9,9)</f>
        <v>40430</v>
      </c>
      <c r="Y129" s="2" t="s">
        <v>1093</v>
      </c>
      <c r="Z129" s="2" t="s">
        <v>1094</v>
      </c>
      <c r="AA129" s="2" t="s">
        <v>2</v>
      </c>
      <c r="AB129" s="2" t="s">
        <v>2</v>
      </c>
      <c r="AC129" s="1" t="s">
        <v>1095</v>
      </c>
    </row>
    <row r="130" spans="3:29" ht="12.75">
      <c r="C130" s="2" t="s">
        <v>1096</v>
      </c>
      <c r="D130" s="2" t="s">
        <v>1100</v>
      </c>
      <c r="E130" s="33" t="s">
        <v>2550</v>
      </c>
      <c r="F130" t="s">
        <v>2599</v>
      </c>
      <c r="G130" s="2" t="s">
        <v>1102</v>
      </c>
      <c r="H130" t="s">
        <v>2426</v>
      </c>
      <c r="I130" s="2" t="s">
        <v>1098</v>
      </c>
      <c r="J130" t="e">
        <v>#N/A</v>
      </c>
      <c r="K130" s="2" t="s">
        <v>1103</v>
      </c>
      <c r="L130" s="2" t="s">
        <v>107</v>
      </c>
      <c r="M130" s="6" t="s">
        <v>2293</v>
      </c>
      <c r="N130" s="2" t="s">
        <v>5</v>
      </c>
      <c r="O130" s="2" t="s">
        <v>1097</v>
      </c>
      <c r="P130" s="2">
        <v>69.95</v>
      </c>
      <c r="Q130" s="2" t="s">
        <v>1099</v>
      </c>
      <c r="R130" s="2" t="s">
        <v>1101</v>
      </c>
      <c r="S130" s="2" t="s">
        <v>11</v>
      </c>
      <c r="T130" s="2" t="s">
        <v>15</v>
      </c>
      <c r="U130" s="2" t="s">
        <v>13</v>
      </c>
      <c r="V130" s="2" t="s">
        <v>14</v>
      </c>
      <c r="W130" s="2" t="s">
        <v>15</v>
      </c>
      <c r="X130" s="3">
        <f>DATE(2010,9,21)</f>
        <v>40442</v>
      </c>
      <c r="Y130" s="2" t="s">
        <v>1104</v>
      </c>
      <c r="Z130" s="2" t="s">
        <v>2</v>
      </c>
      <c r="AA130" s="2" t="s">
        <v>2</v>
      </c>
      <c r="AB130" s="2" t="s">
        <v>2</v>
      </c>
      <c r="AC130" s="1" t="s">
        <v>1105</v>
      </c>
    </row>
    <row r="131" spans="3:29" ht="12.75">
      <c r="C131" s="2" t="s">
        <v>1106</v>
      </c>
      <c r="D131" s="2" t="s">
        <v>1109</v>
      </c>
      <c r="E131" s="33" t="s">
        <v>2551</v>
      </c>
      <c r="F131" t="s">
        <v>2600</v>
      </c>
      <c r="G131" s="2" t="s">
        <v>1110</v>
      </c>
      <c r="H131" t="s">
        <v>2427</v>
      </c>
      <c r="I131" s="2" t="s">
        <v>1108</v>
      </c>
      <c r="J131" t="s">
        <v>2345</v>
      </c>
      <c r="K131" s="2" t="s">
        <v>1111</v>
      </c>
      <c r="L131" s="2" t="s">
        <v>4</v>
      </c>
      <c r="M131" s="5"/>
      <c r="N131" s="2" t="s">
        <v>36</v>
      </c>
      <c r="O131" s="2" t="s">
        <v>1107</v>
      </c>
      <c r="P131" s="2">
        <v>26.95</v>
      </c>
      <c r="Q131" s="2" t="s">
        <v>211</v>
      </c>
      <c r="R131" s="2" t="s">
        <v>26</v>
      </c>
      <c r="S131" s="2" t="s">
        <v>11</v>
      </c>
      <c r="T131" s="2" t="s">
        <v>15</v>
      </c>
      <c r="U131" s="2" t="s">
        <v>106</v>
      </c>
      <c r="V131" s="2" t="s">
        <v>14</v>
      </c>
      <c r="W131" s="2" t="s">
        <v>550</v>
      </c>
      <c r="X131" s="3">
        <f>DATE(2010,10,4)</f>
        <v>40455</v>
      </c>
      <c r="Y131" s="2" t="s">
        <v>1112</v>
      </c>
      <c r="Z131" s="2" t="s">
        <v>1113</v>
      </c>
      <c r="AA131" s="2" t="s">
        <v>2</v>
      </c>
      <c r="AB131" s="2" t="s">
        <v>2</v>
      </c>
      <c r="AC131" s="1" t="s">
        <v>1114</v>
      </c>
    </row>
    <row r="132" spans="3:29" ht="12.75">
      <c r="C132" s="2" t="s">
        <v>1115</v>
      </c>
      <c r="D132" s="2" t="s">
        <v>1117</v>
      </c>
      <c r="E132" s="33" t="s">
        <v>2551</v>
      </c>
      <c r="F132" t="s">
        <v>2600</v>
      </c>
      <c r="G132" s="2" t="s">
        <v>1119</v>
      </c>
      <c r="H132" t="s">
        <v>2428</v>
      </c>
      <c r="I132" s="2" t="s">
        <v>1116</v>
      </c>
      <c r="J132" t="e">
        <v>#N/A</v>
      </c>
      <c r="K132" s="2" t="s">
        <v>1120</v>
      </c>
      <c r="L132" s="2" t="s">
        <v>4</v>
      </c>
      <c r="M132" s="5"/>
      <c r="N132" s="2" t="s">
        <v>5</v>
      </c>
      <c r="O132" s="2" t="s">
        <v>189</v>
      </c>
      <c r="P132" s="2">
        <v>34.95</v>
      </c>
      <c r="Q132" s="2" t="s">
        <v>8</v>
      </c>
      <c r="R132" s="2" t="s">
        <v>10</v>
      </c>
      <c r="S132" s="2" t="s">
        <v>11</v>
      </c>
      <c r="T132" s="2" t="s">
        <v>1118</v>
      </c>
      <c r="U132" s="2" t="s">
        <v>13</v>
      </c>
      <c r="V132" s="2" t="s">
        <v>14</v>
      </c>
      <c r="W132" s="2" t="s">
        <v>15</v>
      </c>
      <c r="X132" s="3">
        <f>DATE(2010,9,10)</f>
        <v>40431</v>
      </c>
      <c r="Y132" s="2" t="s">
        <v>1121</v>
      </c>
      <c r="Z132" s="2" t="s">
        <v>1122</v>
      </c>
      <c r="AA132" s="2" t="s">
        <v>2</v>
      </c>
      <c r="AB132" s="2" t="s">
        <v>2</v>
      </c>
      <c r="AC132" s="1" t="s">
        <v>1123</v>
      </c>
    </row>
    <row r="133" spans="3:29" ht="12.75">
      <c r="C133" s="2" t="s">
        <v>1124</v>
      </c>
      <c r="D133" s="2" t="s">
        <v>1127</v>
      </c>
      <c r="E133" s="33" t="s">
        <v>2552</v>
      </c>
      <c r="F133" t="s">
        <v>2601</v>
      </c>
      <c r="G133" s="2" t="s">
        <v>1129</v>
      </c>
      <c r="H133" t="s">
        <v>2429</v>
      </c>
      <c r="I133" s="2" t="s">
        <v>1125</v>
      </c>
      <c r="J133" t="e">
        <v>#N/A</v>
      </c>
      <c r="K133" s="2" t="s">
        <v>1130</v>
      </c>
      <c r="L133" s="2" t="s">
        <v>4</v>
      </c>
      <c r="M133" s="5"/>
      <c r="N133" s="2" t="s">
        <v>208</v>
      </c>
      <c r="O133" s="2" t="s">
        <v>169</v>
      </c>
      <c r="P133" s="2">
        <v>34.95</v>
      </c>
      <c r="Q133" s="2" t="s">
        <v>1126</v>
      </c>
      <c r="R133" s="2" t="s">
        <v>225</v>
      </c>
      <c r="S133" s="2" t="s">
        <v>133</v>
      </c>
      <c r="T133" s="2" t="s">
        <v>15</v>
      </c>
      <c r="U133" s="2" t="s">
        <v>28</v>
      </c>
      <c r="V133" s="2" t="s">
        <v>1128</v>
      </c>
      <c r="W133" s="2" t="s">
        <v>123</v>
      </c>
      <c r="X133" s="3">
        <f>DATE(2010,6,25)</f>
        <v>40354</v>
      </c>
      <c r="Y133" s="2" t="s">
        <v>1131</v>
      </c>
      <c r="Z133" s="2" t="s">
        <v>1132</v>
      </c>
      <c r="AA133" s="2" t="s">
        <v>2</v>
      </c>
      <c r="AB133" s="2" t="s">
        <v>2</v>
      </c>
      <c r="AC133" s="1" t="s">
        <v>1133</v>
      </c>
    </row>
    <row r="134" spans="3:29" ht="12.75">
      <c r="C134" s="2" t="s">
        <v>1134</v>
      </c>
      <c r="D134" s="2" t="s">
        <v>1136</v>
      </c>
      <c r="E134" s="33" t="s">
        <v>2552</v>
      </c>
      <c r="F134" t="s">
        <v>2601</v>
      </c>
      <c r="G134" s="2" t="s">
        <v>1138</v>
      </c>
      <c r="H134" t="s">
        <v>2430</v>
      </c>
      <c r="I134" s="2" t="s">
        <v>1135</v>
      </c>
      <c r="J134" t="e">
        <v>#N/A</v>
      </c>
      <c r="K134" s="2" t="s">
        <v>1139</v>
      </c>
      <c r="L134" s="2" t="s">
        <v>4</v>
      </c>
      <c r="M134" s="5"/>
      <c r="N134" s="2" t="s">
        <v>208</v>
      </c>
      <c r="O134" s="2" t="s">
        <v>232</v>
      </c>
      <c r="P134" s="2">
        <v>39.95</v>
      </c>
      <c r="Q134" s="2" t="s">
        <v>1126</v>
      </c>
      <c r="R134" s="2" t="s">
        <v>225</v>
      </c>
      <c r="S134" s="2" t="s">
        <v>11</v>
      </c>
      <c r="T134" s="2" t="s">
        <v>15</v>
      </c>
      <c r="U134" s="2" t="s">
        <v>28</v>
      </c>
      <c r="V134" s="2" t="s">
        <v>1137</v>
      </c>
      <c r="W134" s="2" t="s">
        <v>29</v>
      </c>
      <c r="X134" s="3">
        <f>DATE(2010,6,21)</f>
        <v>40350</v>
      </c>
      <c r="Y134" s="2" t="s">
        <v>1140</v>
      </c>
      <c r="Z134" s="2" t="s">
        <v>1141</v>
      </c>
      <c r="AA134" s="2" t="s">
        <v>2</v>
      </c>
      <c r="AB134" s="2" t="s">
        <v>2</v>
      </c>
      <c r="AC134" s="1" t="s">
        <v>1142</v>
      </c>
    </row>
    <row r="135" spans="3:29" ht="12.75">
      <c r="C135" s="2" t="s">
        <v>1143</v>
      </c>
      <c r="D135" s="2" t="s">
        <v>1146</v>
      </c>
      <c r="E135" s="33" t="s">
        <v>2553</v>
      </c>
      <c r="F135" t="s">
        <v>2602</v>
      </c>
      <c r="G135" s="2" t="s">
        <v>1147</v>
      </c>
      <c r="H135" t="s">
        <v>2431</v>
      </c>
      <c r="I135" s="2" t="s">
        <v>1144</v>
      </c>
      <c r="J135" t="e">
        <v>#N/A</v>
      </c>
      <c r="K135" s="2" t="s">
        <v>1148</v>
      </c>
      <c r="L135" s="2" t="s">
        <v>107</v>
      </c>
      <c r="M135" s="5"/>
      <c r="N135" s="2" t="s">
        <v>5</v>
      </c>
      <c r="O135" s="2" t="s">
        <v>120</v>
      </c>
      <c r="P135" s="2">
        <v>99.95</v>
      </c>
      <c r="Q135" s="2" t="s">
        <v>1145</v>
      </c>
      <c r="R135" s="2" t="s">
        <v>26</v>
      </c>
      <c r="S135" s="2" t="s">
        <v>11</v>
      </c>
      <c r="T135" s="2" t="s">
        <v>15</v>
      </c>
      <c r="U135" s="2" t="s">
        <v>13</v>
      </c>
      <c r="V135" s="2" t="s">
        <v>14</v>
      </c>
      <c r="W135" s="2" t="s">
        <v>550</v>
      </c>
      <c r="X135" s="3">
        <f>DATE(2010,9,3)</f>
        <v>40424</v>
      </c>
      <c r="Y135" s="2" t="s">
        <v>1149</v>
      </c>
      <c r="Z135" s="2" t="s">
        <v>1150</v>
      </c>
      <c r="AA135" s="2" t="s">
        <v>2</v>
      </c>
      <c r="AB135" s="2" t="s">
        <v>2</v>
      </c>
      <c r="AC135" s="1" t="s">
        <v>1151</v>
      </c>
    </row>
    <row r="136" spans="3:29" ht="12.75">
      <c r="C136" s="2" t="s">
        <v>1152</v>
      </c>
      <c r="D136" s="2" t="s">
        <v>1154</v>
      </c>
      <c r="E136" s="33" t="s">
        <v>2553</v>
      </c>
      <c r="F136" t="s">
        <v>2602</v>
      </c>
      <c r="G136" s="2" t="s">
        <v>1156</v>
      </c>
      <c r="H136" t="s">
        <v>2432</v>
      </c>
      <c r="I136" s="2" t="s">
        <v>1153</v>
      </c>
      <c r="J136" t="e">
        <v>#N/A</v>
      </c>
      <c r="K136" s="2" t="s">
        <v>1157</v>
      </c>
      <c r="L136" s="2" t="s">
        <v>107</v>
      </c>
      <c r="M136" s="5"/>
      <c r="N136" s="2" t="s">
        <v>5</v>
      </c>
      <c r="O136" s="2" t="s">
        <v>75</v>
      </c>
      <c r="P136" s="2">
        <v>140</v>
      </c>
      <c r="Q136" s="2" t="s">
        <v>670</v>
      </c>
      <c r="R136" s="2" t="s">
        <v>26</v>
      </c>
      <c r="S136" s="2" t="s">
        <v>2</v>
      </c>
      <c r="T136" s="2" t="s">
        <v>1155</v>
      </c>
      <c r="U136" s="2" t="s">
        <v>13</v>
      </c>
      <c r="V136" s="2" t="s">
        <v>14</v>
      </c>
      <c r="W136" s="2" t="s">
        <v>134</v>
      </c>
      <c r="X136" s="3">
        <f>DATE(2010,10,22)</f>
        <v>40473</v>
      </c>
      <c r="Y136" s="2" t="s">
        <v>1158</v>
      </c>
      <c r="Z136" s="2" t="s">
        <v>1159</v>
      </c>
      <c r="AA136" s="2" t="s">
        <v>2</v>
      </c>
      <c r="AB136" s="2" t="s">
        <v>2</v>
      </c>
      <c r="AC136" s="1" t="s">
        <v>1160</v>
      </c>
    </row>
    <row r="137" spans="3:29" ht="12.75">
      <c r="C137" s="2" t="s">
        <v>1161</v>
      </c>
      <c r="D137" s="2" t="s">
        <v>1163</v>
      </c>
      <c r="E137" s="33" t="s">
        <v>2553</v>
      </c>
      <c r="F137" t="s">
        <v>2602</v>
      </c>
      <c r="G137" s="2" t="s">
        <v>1156</v>
      </c>
      <c r="H137" t="s">
        <v>2432</v>
      </c>
      <c r="I137" s="2" t="s">
        <v>1162</v>
      </c>
      <c r="J137" t="e">
        <v>#N/A</v>
      </c>
      <c r="K137" s="2" t="s">
        <v>1164</v>
      </c>
      <c r="L137" s="2" t="s">
        <v>107</v>
      </c>
      <c r="M137" s="5"/>
      <c r="N137" s="2" t="s">
        <v>5</v>
      </c>
      <c r="O137" s="2" t="s">
        <v>556</v>
      </c>
      <c r="P137" s="2">
        <v>105</v>
      </c>
      <c r="Q137" s="2" t="s">
        <v>670</v>
      </c>
      <c r="R137" s="2" t="s">
        <v>26</v>
      </c>
      <c r="S137" s="2" t="s">
        <v>2</v>
      </c>
      <c r="T137" s="2" t="s">
        <v>15</v>
      </c>
      <c r="U137" s="2" t="s">
        <v>13</v>
      </c>
      <c r="V137" s="2" t="s">
        <v>14</v>
      </c>
      <c r="W137" s="2" t="s">
        <v>134</v>
      </c>
      <c r="X137" s="3">
        <f>DATE(2010,9,17)</f>
        <v>40438</v>
      </c>
      <c r="Y137" s="2" t="s">
        <v>1165</v>
      </c>
      <c r="Z137" s="2" t="s">
        <v>1166</v>
      </c>
      <c r="AA137" s="2" t="s">
        <v>2</v>
      </c>
      <c r="AB137" s="2" t="s">
        <v>2</v>
      </c>
      <c r="AC137" s="1" t="s">
        <v>1167</v>
      </c>
    </row>
    <row r="138" spans="3:29" ht="12.75">
      <c r="C138" s="2" t="s">
        <v>1168</v>
      </c>
      <c r="D138" s="2" t="s">
        <v>1170</v>
      </c>
      <c r="E138" s="33" t="s">
        <v>2553</v>
      </c>
      <c r="F138" t="s">
        <v>2602</v>
      </c>
      <c r="G138" s="2" t="s">
        <v>1171</v>
      </c>
      <c r="H138" t="s">
        <v>2433</v>
      </c>
      <c r="I138" s="2" t="s">
        <v>1169</v>
      </c>
      <c r="J138" t="e">
        <v>#N/A</v>
      </c>
      <c r="K138" s="2" t="s">
        <v>1172</v>
      </c>
      <c r="L138" s="2" t="s">
        <v>107</v>
      </c>
      <c r="M138" s="5"/>
      <c r="N138" s="2" t="s">
        <v>36</v>
      </c>
      <c r="O138" s="2" t="s">
        <v>141</v>
      </c>
      <c r="P138" s="2">
        <v>59.95</v>
      </c>
      <c r="Q138" s="2" t="s">
        <v>568</v>
      </c>
      <c r="R138" s="2" t="s">
        <v>15</v>
      </c>
      <c r="S138" s="2" t="s">
        <v>2</v>
      </c>
      <c r="T138" s="2" t="s">
        <v>15</v>
      </c>
      <c r="U138" s="2" t="s">
        <v>13</v>
      </c>
      <c r="V138" s="2" t="s">
        <v>14</v>
      </c>
      <c r="W138" s="2" t="s">
        <v>15</v>
      </c>
      <c r="X138" s="3">
        <f>DATE(2010,9,1)</f>
        <v>40422</v>
      </c>
      <c r="Y138" s="2" t="s">
        <v>2</v>
      </c>
      <c r="Z138" s="2" t="s">
        <v>1173</v>
      </c>
      <c r="AA138" s="2" t="s">
        <v>1174</v>
      </c>
      <c r="AB138" s="2" t="s">
        <v>2</v>
      </c>
      <c r="AC138" s="1" t="s">
        <v>1175</v>
      </c>
    </row>
    <row r="139" spans="3:29" ht="12.75">
      <c r="C139" s="2" t="s">
        <v>1176</v>
      </c>
      <c r="D139" s="2" t="s">
        <v>1179</v>
      </c>
      <c r="E139" s="33" t="s">
        <v>2553</v>
      </c>
      <c r="F139" t="s">
        <v>2602</v>
      </c>
      <c r="G139" s="2" t="s">
        <v>1181</v>
      </c>
      <c r="H139" t="s">
        <v>2434</v>
      </c>
      <c r="I139" s="2" t="s">
        <v>1178</v>
      </c>
      <c r="J139" t="e">
        <v>#N/A</v>
      </c>
      <c r="K139" s="2" t="s">
        <v>1182</v>
      </c>
      <c r="L139" s="2" t="s">
        <v>107</v>
      </c>
      <c r="M139" s="5"/>
      <c r="N139" s="2" t="s">
        <v>5</v>
      </c>
      <c r="O139" s="2" t="s">
        <v>1177</v>
      </c>
      <c r="P139" s="2">
        <v>119.95</v>
      </c>
      <c r="Q139" s="2" t="s">
        <v>1145</v>
      </c>
      <c r="R139" s="2" t="s">
        <v>26</v>
      </c>
      <c r="S139" s="2" t="s">
        <v>133</v>
      </c>
      <c r="T139" s="2" t="s">
        <v>1180</v>
      </c>
      <c r="U139" s="2" t="s">
        <v>13</v>
      </c>
      <c r="V139" s="2" t="s">
        <v>14</v>
      </c>
      <c r="W139" s="2" t="s">
        <v>550</v>
      </c>
      <c r="X139" s="3">
        <f>DATE(2010,11,19)</f>
        <v>40501</v>
      </c>
      <c r="Y139" s="2" t="s">
        <v>1183</v>
      </c>
      <c r="Z139" s="2" t="s">
        <v>1184</v>
      </c>
      <c r="AA139" s="2" t="s">
        <v>2</v>
      </c>
      <c r="AB139" s="2" t="s">
        <v>2</v>
      </c>
      <c r="AC139" t="s">
        <v>146</v>
      </c>
    </row>
    <row r="140" spans="3:29" ht="12.75">
      <c r="C140" s="2" t="s">
        <v>1185</v>
      </c>
      <c r="D140" s="2" t="s">
        <v>1187</v>
      </c>
      <c r="E140" s="33" t="s">
        <v>2553</v>
      </c>
      <c r="F140" t="s">
        <v>2602</v>
      </c>
      <c r="G140" s="2" t="s">
        <v>1156</v>
      </c>
      <c r="H140" t="s">
        <v>2432</v>
      </c>
      <c r="I140" s="2" t="s">
        <v>1186</v>
      </c>
      <c r="J140" t="e">
        <v>#N/A</v>
      </c>
      <c r="K140" s="2" t="s">
        <v>1188</v>
      </c>
      <c r="L140" s="2" t="s">
        <v>4</v>
      </c>
      <c r="M140" s="5"/>
      <c r="N140" s="2" t="s">
        <v>36</v>
      </c>
      <c r="O140" s="2" t="s">
        <v>100</v>
      </c>
      <c r="P140" s="2">
        <v>44.95</v>
      </c>
      <c r="Q140" s="2" t="s">
        <v>769</v>
      </c>
      <c r="R140" s="2" t="s">
        <v>922</v>
      </c>
      <c r="S140" s="2" t="s">
        <v>11</v>
      </c>
      <c r="T140" s="2" t="s">
        <v>15</v>
      </c>
      <c r="U140" s="2" t="s">
        <v>28</v>
      </c>
      <c r="V140" s="2" t="s">
        <v>14</v>
      </c>
      <c r="W140" s="2" t="s">
        <v>46</v>
      </c>
      <c r="X140" s="3">
        <f>DATE(2010,9,22)</f>
        <v>40443</v>
      </c>
      <c r="Y140" s="2" t="s">
        <v>1189</v>
      </c>
      <c r="Z140" s="2" t="s">
        <v>1190</v>
      </c>
      <c r="AA140" s="2" t="s">
        <v>2</v>
      </c>
      <c r="AB140" s="2" t="s">
        <v>2</v>
      </c>
      <c r="AC140" s="1" t="s">
        <v>1191</v>
      </c>
    </row>
    <row r="141" spans="3:29" ht="12.75">
      <c r="C141" s="2" t="s">
        <v>1192</v>
      </c>
      <c r="D141" s="2" t="s">
        <v>1196</v>
      </c>
      <c r="E141" s="33" t="s">
        <v>2553</v>
      </c>
      <c r="F141" t="s">
        <v>2602</v>
      </c>
      <c r="G141" s="2" t="s">
        <v>1197</v>
      </c>
      <c r="H141" t="s">
        <v>2435</v>
      </c>
      <c r="I141" s="2" t="s">
        <v>1194</v>
      </c>
      <c r="J141" t="e">
        <v>#N/A</v>
      </c>
      <c r="K141" s="2" t="s">
        <v>1198</v>
      </c>
      <c r="L141" s="2" t="s">
        <v>107</v>
      </c>
      <c r="M141" s="5"/>
      <c r="N141" s="2" t="s">
        <v>5</v>
      </c>
      <c r="O141" s="2" t="s">
        <v>1193</v>
      </c>
      <c r="P141" s="2">
        <v>80</v>
      </c>
      <c r="Q141" s="2" t="s">
        <v>1195</v>
      </c>
      <c r="R141" s="2" t="s">
        <v>26</v>
      </c>
      <c r="S141" s="2" t="s">
        <v>133</v>
      </c>
      <c r="T141" s="2" t="s">
        <v>15</v>
      </c>
      <c r="U141" s="2" t="s">
        <v>13</v>
      </c>
      <c r="V141" s="2" t="s">
        <v>14</v>
      </c>
      <c r="W141" s="2" t="s">
        <v>134</v>
      </c>
      <c r="X141" s="3">
        <f>DATE(2010,9,24)</f>
        <v>40445</v>
      </c>
      <c r="Y141" s="2" t="s">
        <v>1199</v>
      </c>
      <c r="Z141" s="2" t="s">
        <v>1200</v>
      </c>
      <c r="AA141" s="2" t="s">
        <v>2</v>
      </c>
      <c r="AB141" s="2" t="s">
        <v>2</v>
      </c>
      <c r="AC141" s="1" t="s">
        <v>1201</v>
      </c>
    </row>
    <row r="142" spans="3:29" ht="12.75">
      <c r="C142" s="2" t="s">
        <v>1202</v>
      </c>
      <c r="D142" s="2" t="s">
        <v>1204</v>
      </c>
      <c r="E142" s="33" t="s">
        <v>2553</v>
      </c>
      <c r="F142" t="s">
        <v>2602</v>
      </c>
      <c r="G142" s="2" t="s">
        <v>1205</v>
      </c>
      <c r="H142" t="s">
        <v>2436</v>
      </c>
      <c r="I142" s="2" t="s">
        <v>1203</v>
      </c>
      <c r="J142" t="e">
        <v>#N/A</v>
      </c>
      <c r="K142" s="2" t="s">
        <v>1206</v>
      </c>
      <c r="L142" s="2" t="s">
        <v>107</v>
      </c>
      <c r="M142" s="5"/>
      <c r="N142" s="2" t="s">
        <v>5</v>
      </c>
      <c r="O142" s="2" t="s">
        <v>250</v>
      </c>
      <c r="P142" s="2">
        <v>130</v>
      </c>
      <c r="Q142" s="2" t="s">
        <v>568</v>
      </c>
      <c r="R142" s="2" t="s">
        <v>570</v>
      </c>
      <c r="S142" s="2" t="s">
        <v>2</v>
      </c>
      <c r="T142" s="2" t="s">
        <v>15</v>
      </c>
      <c r="U142" s="2" t="s">
        <v>13</v>
      </c>
      <c r="V142" s="2" t="s">
        <v>14</v>
      </c>
      <c r="W142" s="2" t="s">
        <v>134</v>
      </c>
      <c r="X142" s="3">
        <f>DATE(2010,9,22)</f>
        <v>40443</v>
      </c>
      <c r="Y142" s="2" t="s">
        <v>1207</v>
      </c>
      <c r="Z142" s="2" t="s">
        <v>1208</v>
      </c>
      <c r="AA142" s="2" t="s">
        <v>1209</v>
      </c>
      <c r="AB142" s="2" t="s">
        <v>2</v>
      </c>
      <c r="AC142" s="1" t="s">
        <v>1210</v>
      </c>
    </row>
    <row r="143" spans="1:29" ht="12.75">
      <c r="A143" s="35" t="s">
        <v>2293</v>
      </c>
      <c r="C143" s="2" t="s">
        <v>1211</v>
      </c>
      <c r="D143" s="2" t="s">
        <v>1213</v>
      </c>
      <c r="E143" s="33" t="s">
        <v>2553</v>
      </c>
      <c r="F143" t="s">
        <v>2602</v>
      </c>
      <c r="G143" s="2" t="s">
        <v>1214</v>
      </c>
      <c r="H143" t="s">
        <v>2437</v>
      </c>
      <c r="I143" s="2" t="s">
        <v>1212</v>
      </c>
      <c r="J143" t="e">
        <v>#N/A</v>
      </c>
      <c r="K143" s="2" t="s">
        <v>1215</v>
      </c>
      <c r="L143" s="2" t="s">
        <v>107</v>
      </c>
      <c r="M143" s="5"/>
      <c r="N143" s="2" t="s">
        <v>5</v>
      </c>
      <c r="O143" s="2" t="s">
        <v>1097</v>
      </c>
      <c r="P143" s="2">
        <v>160</v>
      </c>
      <c r="Q143" s="2" t="s">
        <v>568</v>
      </c>
      <c r="R143" s="2" t="s">
        <v>570</v>
      </c>
      <c r="S143" s="2" t="s">
        <v>2</v>
      </c>
      <c r="T143" s="2" t="s">
        <v>15</v>
      </c>
      <c r="U143" s="2" t="s">
        <v>13</v>
      </c>
      <c r="V143" s="2" t="s">
        <v>14</v>
      </c>
      <c r="W143" s="2" t="s">
        <v>15</v>
      </c>
      <c r="X143" s="3">
        <f>DATE(2010,9,22)</f>
        <v>40443</v>
      </c>
      <c r="Y143" s="2" t="s">
        <v>1216</v>
      </c>
      <c r="Z143" s="2" t="s">
        <v>1217</v>
      </c>
      <c r="AA143" s="2" t="s">
        <v>1218</v>
      </c>
      <c r="AB143" s="2" t="s">
        <v>2</v>
      </c>
      <c r="AC143" s="1" t="s">
        <v>1219</v>
      </c>
    </row>
    <row r="144" spans="3:29" ht="12.75">
      <c r="C144" s="2" t="s">
        <v>1220</v>
      </c>
      <c r="D144" s="2" t="s">
        <v>1222</v>
      </c>
      <c r="E144" s="33" t="s">
        <v>2553</v>
      </c>
      <c r="F144" t="s">
        <v>2602</v>
      </c>
      <c r="G144" s="2" t="s">
        <v>1223</v>
      </c>
      <c r="H144" t="s">
        <v>2438</v>
      </c>
      <c r="I144" s="2" t="s">
        <v>1221</v>
      </c>
      <c r="J144" t="e">
        <v>#N/A</v>
      </c>
      <c r="K144" s="2" t="s">
        <v>1224</v>
      </c>
      <c r="L144" s="2" t="s">
        <v>4</v>
      </c>
      <c r="M144" s="5"/>
      <c r="N144" s="2" t="s">
        <v>5</v>
      </c>
      <c r="O144" s="2" t="s">
        <v>647</v>
      </c>
      <c r="P144" s="2">
        <v>100</v>
      </c>
      <c r="Q144" s="2" t="s">
        <v>568</v>
      </c>
      <c r="R144" s="2" t="s">
        <v>570</v>
      </c>
      <c r="S144" s="2" t="s">
        <v>2</v>
      </c>
      <c r="T144" s="2" t="s">
        <v>15</v>
      </c>
      <c r="U144" s="2" t="s">
        <v>13</v>
      </c>
      <c r="V144" s="2" t="s">
        <v>14</v>
      </c>
      <c r="W144" s="2" t="s">
        <v>134</v>
      </c>
      <c r="X144" s="3">
        <f>DATE(2010,9,8)</f>
        <v>40429</v>
      </c>
      <c r="Y144" s="2" t="s">
        <v>1225</v>
      </c>
      <c r="Z144" s="2" t="s">
        <v>1226</v>
      </c>
      <c r="AA144" s="2" t="s">
        <v>1227</v>
      </c>
      <c r="AB144" s="2" t="s">
        <v>2</v>
      </c>
      <c r="AC144" s="1" t="s">
        <v>1228</v>
      </c>
    </row>
    <row r="145" spans="3:29" ht="12.75">
      <c r="C145" s="2" t="s">
        <v>1229</v>
      </c>
      <c r="D145" s="2" t="s">
        <v>1231</v>
      </c>
      <c r="E145" s="33" t="s">
        <v>2553</v>
      </c>
      <c r="F145" t="s">
        <v>2602</v>
      </c>
      <c r="G145" s="2" t="s">
        <v>1214</v>
      </c>
      <c r="H145" t="s">
        <v>2437</v>
      </c>
      <c r="I145" s="2" t="s">
        <v>1230</v>
      </c>
      <c r="J145" t="e">
        <v>#N/A</v>
      </c>
      <c r="K145" s="2" t="s">
        <v>1232</v>
      </c>
      <c r="L145" s="2" t="s">
        <v>107</v>
      </c>
      <c r="M145" s="5"/>
      <c r="N145" s="2" t="s">
        <v>5</v>
      </c>
      <c r="O145" s="2" t="s">
        <v>141</v>
      </c>
      <c r="P145" s="2">
        <v>109.95</v>
      </c>
      <c r="Q145" s="2" t="s">
        <v>1145</v>
      </c>
      <c r="R145" s="2" t="s">
        <v>988</v>
      </c>
      <c r="S145" s="2" t="s">
        <v>11</v>
      </c>
      <c r="T145" s="2" t="s">
        <v>15</v>
      </c>
      <c r="U145" s="2" t="s">
        <v>13</v>
      </c>
      <c r="V145" s="2" t="s">
        <v>14</v>
      </c>
      <c r="W145" s="2" t="s">
        <v>550</v>
      </c>
      <c r="X145" s="3">
        <f>DATE(2010,12,10)</f>
        <v>40522</v>
      </c>
      <c r="Y145" s="2" t="s">
        <v>1233</v>
      </c>
      <c r="Z145" s="2" t="s">
        <v>1234</v>
      </c>
      <c r="AA145" s="2" t="s">
        <v>2</v>
      </c>
      <c r="AB145" s="2" t="s">
        <v>2</v>
      </c>
      <c r="AC145" t="s">
        <v>146</v>
      </c>
    </row>
    <row r="146" spans="3:29" ht="12.75">
      <c r="C146" s="2" t="s">
        <v>1235</v>
      </c>
      <c r="D146" s="2" t="s">
        <v>1239</v>
      </c>
      <c r="E146" s="33" t="s">
        <v>2554</v>
      </c>
      <c r="F146" t="s">
        <v>2603</v>
      </c>
      <c r="G146" s="2" t="s">
        <v>1240</v>
      </c>
      <c r="H146" t="s">
        <v>2439</v>
      </c>
      <c r="I146" s="2" t="s">
        <v>1237</v>
      </c>
      <c r="J146" t="s">
        <v>2346</v>
      </c>
      <c r="K146" s="2" t="s">
        <v>1241</v>
      </c>
      <c r="L146" s="2" t="s">
        <v>4</v>
      </c>
      <c r="M146" s="5"/>
      <c r="N146" s="2" t="s">
        <v>5</v>
      </c>
      <c r="O146" s="2" t="s">
        <v>1236</v>
      </c>
      <c r="P146" s="2">
        <v>82.99</v>
      </c>
      <c r="Q146" s="2" t="s">
        <v>1238</v>
      </c>
      <c r="R146" s="2" t="s">
        <v>10</v>
      </c>
      <c r="S146" s="2" t="s">
        <v>11</v>
      </c>
      <c r="T146" s="2" t="s">
        <v>15</v>
      </c>
      <c r="U146" s="2" t="s">
        <v>13</v>
      </c>
      <c r="V146" s="2" t="s">
        <v>14</v>
      </c>
      <c r="W146" s="2" t="s">
        <v>15</v>
      </c>
      <c r="X146" s="3">
        <f>DATE(2010,9,10)</f>
        <v>40431</v>
      </c>
      <c r="Y146" s="2" t="s">
        <v>1242</v>
      </c>
      <c r="Z146" s="2" t="s">
        <v>1243</v>
      </c>
      <c r="AA146" s="2" t="s">
        <v>1244</v>
      </c>
      <c r="AB146" s="2" t="s">
        <v>2</v>
      </c>
      <c r="AC146" s="1" t="s">
        <v>1245</v>
      </c>
    </row>
    <row r="147" spans="3:29" ht="12.75">
      <c r="C147" s="2" t="s">
        <v>1246</v>
      </c>
      <c r="D147" s="2" t="s">
        <v>1248</v>
      </c>
      <c r="E147" s="33" t="s">
        <v>2555</v>
      </c>
      <c r="F147" t="s">
        <v>2604</v>
      </c>
      <c r="G147" s="2" t="s">
        <v>1249</v>
      </c>
      <c r="H147" t="s">
        <v>2440</v>
      </c>
      <c r="I147" s="2" t="s">
        <v>1247</v>
      </c>
      <c r="J147" t="e">
        <v>#N/A</v>
      </c>
      <c r="K147" s="2" t="s">
        <v>1250</v>
      </c>
      <c r="L147" s="2" t="s">
        <v>107</v>
      </c>
      <c r="M147" s="5"/>
      <c r="N147" s="2" t="s">
        <v>5</v>
      </c>
      <c r="O147" s="2" t="s">
        <v>232</v>
      </c>
      <c r="P147" s="2">
        <v>129.95</v>
      </c>
      <c r="Q147" s="2" t="s">
        <v>149</v>
      </c>
      <c r="R147" s="2" t="s">
        <v>10</v>
      </c>
      <c r="S147" s="2" t="s">
        <v>11</v>
      </c>
      <c r="T147" s="2" t="s">
        <v>15</v>
      </c>
      <c r="U147" s="2" t="s">
        <v>13</v>
      </c>
      <c r="V147" s="2" t="s">
        <v>14</v>
      </c>
      <c r="W147" s="2" t="s">
        <v>15</v>
      </c>
      <c r="X147" s="3">
        <f>DATE(2010,9,17)</f>
        <v>40438</v>
      </c>
      <c r="Y147" s="2" t="s">
        <v>2</v>
      </c>
      <c r="Z147" s="2" t="s">
        <v>2</v>
      </c>
      <c r="AA147" s="2" t="s">
        <v>2</v>
      </c>
      <c r="AB147" s="2" t="s">
        <v>2</v>
      </c>
      <c r="AC147" s="1" t="s">
        <v>1251</v>
      </c>
    </row>
    <row r="148" spans="3:29" ht="12.75">
      <c r="C148" s="2" t="s">
        <v>1252</v>
      </c>
      <c r="D148" s="2" t="s">
        <v>1254</v>
      </c>
      <c r="E148" s="33" t="s">
        <v>2555</v>
      </c>
      <c r="F148" t="s">
        <v>2604</v>
      </c>
      <c r="G148" s="2" t="s">
        <v>1255</v>
      </c>
      <c r="H148" t="s">
        <v>2441</v>
      </c>
      <c r="I148" s="2" t="s">
        <v>1253</v>
      </c>
      <c r="J148" t="e">
        <v>#N/A</v>
      </c>
      <c r="K148" s="2" t="s">
        <v>1256</v>
      </c>
      <c r="L148" s="2" t="s">
        <v>107</v>
      </c>
      <c r="M148" s="6" t="s">
        <v>2293</v>
      </c>
      <c r="N148" s="2" t="s">
        <v>5</v>
      </c>
      <c r="O148" s="2" t="s">
        <v>129</v>
      </c>
      <c r="P148" s="2">
        <v>129.95</v>
      </c>
      <c r="Q148" s="2" t="s">
        <v>149</v>
      </c>
      <c r="R148" s="2" t="s">
        <v>10</v>
      </c>
      <c r="S148" s="2" t="s">
        <v>11</v>
      </c>
      <c r="T148" s="2" t="s">
        <v>15</v>
      </c>
      <c r="U148" s="2" t="s">
        <v>13</v>
      </c>
      <c r="V148" s="2" t="s">
        <v>14</v>
      </c>
      <c r="W148" s="2" t="s">
        <v>15</v>
      </c>
      <c r="X148" s="3">
        <f>DATE(2010,9,3)</f>
        <v>40424</v>
      </c>
      <c r="Y148" s="2" t="s">
        <v>1257</v>
      </c>
      <c r="Z148" s="2" t="s">
        <v>1258</v>
      </c>
      <c r="AA148" s="2" t="s">
        <v>2</v>
      </c>
      <c r="AB148" s="2" t="s">
        <v>2</v>
      </c>
      <c r="AC148" s="1" t="s">
        <v>1259</v>
      </c>
    </row>
    <row r="149" spans="3:29" ht="12.75">
      <c r="C149" s="2" t="s">
        <v>1260</v>
      </c>
      <c r="D149" s="2" t="s">
        <v>1262</v>
      </c>
      <c r="E149" s="33" t="s">
        <v>2555</v>
      </c>
      <c r="F149" t="s">
        <v>2604</v>
      </c>
      <c r="G149" s="2" t="s">
        <v>1263</v>
      </c>
      <c r="H149" t="s">
        <v>2442</v>
      </c>
      <c r="I149" s="2" t="s">
        <v>2</v>
      </c>
      <c r="J149" t="s">
        <v>2347</v>
      </c>
      <c r="K149" s="2" t="s">
        <v>15</v>
      </c>
      <c r="L149" s="2" t="s">
        <v>4</v>
      </c>
      <c r="M149" s="5"/>
      <c r="N149" s="2" t="s">
        <v>36</v>
      </c>
      <c r="O149" s="2" t="s">
        <v>141</v>
      </c>
      <c r="P149" s="2">
        <v>28.95</v>
      </c>
      <c r="Q149" s="2" t="s">
        <v>1261</v>
      </c>
      <c r="R149" s="2" t="s">
        <v>503</v>
      </c>
      <c r="S149" s="2" t="s">
        <v>2</v>
      </c>
      <c r="T149" s="2" t="s">
        <v>15</v>
      </c>
      <c r="U149" s="2" t="s">
        <v>28</v>
      </c>
      <c r="V149" s="2" t="s">
        <v>14</v>
      </c>
      <c r="W149" s="2" t="s">
        <v>15</v>
      </c>
      <c r="X149" s="3">
        <f>DATE(2010,9,1)</f>
        <v>40422</v>
      </c>
      <c r="Y149" s="2" t="s">
        <v>2</v>
      </c>
      <c r="Z149" s="2" t="s">
        <v>2</v>
      </c>
      <c r="AA149" s="2" t="s">
        <v>2</v>
      </c>
      <c r="AB149" s="2" t="s">
        <v>2</v>
      </c>
      <c r="AC149" t="s">
        <v>146</v>
      </c>
    </row>
    <row r="150" spans="1:29" ht="12.75">
      <c r="A150" s="35" t="s">
        <v>2293</v>
      </c>
      <c r="C150" s="2" t="s">
        <v>1264</v>
      </c>
      <c r="D150" s="2" t="s">
        <v>1267</v>
      </c>
      <c r="E150" s="33" t="s">
        <v>2555</v>
      </c>
      <c r="F150" t="s">
        <v>2604</v>
      </c>
      <c r="G150" s="2" t="s">
        <v>1268</v>
      </c>
      <c r="H150" t="s">
        <v>2443</v>
      </c>
      <c r="I150" s="2" t="s">
        <v>1266</v>
      </c>
      <c r="J150" t="e">
        <v>#N/A</v>
      </c>
      <c r="K150" s="2" t="s">
        <v>1269</v>
      </c>
      <c r="L150" s="2" t="s">
        <v>107</v>
      </c>
      <c r="M150" s="6" t="s">
        <v>2293</v>
      </c>
      <c r="N150" s="2" t="s">
        <v>5</v>
      </c>
      <c r="O150" s="2" t="s">
        <v>1265</v>
      </c>
      <c r="P150" s="2">
        <v>150</v>
      </c>
      <c r="Q150" s="2" t="s">
        <v>149</v>
      </c>
      <c r="R150" s="2" t="s">
        <v>10</v>
      </c>
      <c r="S150" s="2" t="s">
        <v>11</v>
      </c>
      <c r="T150" s="2" t="s">
        <v>15</v>
      </c>
      <c r="U150" s="2" t="s">
        <v>13</v>
      </c>
      <c r="V150" s="2" t="s">
        <v>14</v>
      </c>
      <c r="W150" s="2" t="s">
        <v>15</v>
      </c>
      <c r="X150" s="3">
        <f>DATE(2010,9,24)</f>
        <v>40445</v>
      </c>
      <c r="Y150" s="2" t="s">
        <v>1270</v>
      </c>
      <c r="Z150" s="2" t="s">
        <v>2</v>
      </c>
      <c r="AA150" s="2" t="s">
        <v>2</v>
      </c>
      <c r="AB150" s="2" t="s">
        <v>2</v>
      </c>
      <c r="AC150" s="1" t="s">
        <v>1271</v>
      </c>
    </row>
    <row r="151" spans="3:29" ht="12.75">
      <c r="C151" s="2" t="s">
        <v>1272</v>
      </c>
      <c r="D151" s="2" t="s">
        <v>1274</v>
      </c>
      <c r="E151" s="33" t="s">
        <v>2556</v>
      </c>
      <c r="F151" t="s">
        <v>2605</v>
      </c>
      <c r="G151" s="2" t="s">
        <v>1276</v>
      </c>
      <c r="H151" t="s">
        <v>2444</v>
      </c>
      <c r="I151" s="2" t="s">
        <v>2</v>
      </c>
      <c r="J151" t="e">
        <v>#N/A</v>
      </c>
      <c r="K151" s="2" t="s">
        <v>15</v>
      </c>
      <c r="L151" s="2" t="s">
        <v>4</v>
      </c>
      <c r="M151" s="5"/>
      <c r="N151" s="2" t="s">
        <v>36</v>
      </c>
      <c r="O151" s="2" t="s">
        <v>250</v>
      </c>
      <c r="P151" s="2">
        <v>23.95</v>
      </c>
      <c r="Q151" s="2" t="s">
        <v>1273</v>
      </c>
      <c r="R151" s="2" t="s">
        <v>1275</v>
      </c>
      <c r="S151" s="2" t="s">
        <v>2</v>
      </c>
      <c r="T151" s="2" t="s">
        <v>15</v>
      </c>
      <c r="U151" s="2" t="s">
        <v>28</v>
      </c>
      <c r="V151" s="2" t="s">
        <v>14</v>
      </c>
      <c r="W151" s="2" t="s">
        <v>15</v>
      </c>
      <c r="X151" s="3">
        <f>DATE(2010,9,1)</f>
        <v>40422</v>
      </c>
      <c r="Y151" s="2" t="s">
        <v>2</v>
      </c>
      <c r="Z151" s="2" t="s">
        <v>2</v>
      </c>
      <c r="AA151" s="2" t="s">
        <v>2</v>
      </c>
      <c r="AB151" s="2" t="s">
        <v>2</v>
      </c>
      <c r="AC151" t="s">
        <v>146</v>
      </c>
    </row>
    <row r="152" spans="3:29" ht="12.75">
      <c r="C152" s="2" t="s">
        <v>1277</v>
      </c>
      <c r="D152" s="2" t="s">
        <v>1279</v>
      </c>
      <c r="E152" s="33" t="s">
        <v>2556</v>
      </c>
      <c r="F152" t="s">
        <v>2605</v>
      </c>
      <c r="G152" s="2" t="s">
        <v>1276</v>
      </c>
      <c r="H152" t="s">
        <v>2444</v>
      </c>
      <c r="I152" s="2" t="s">
        <v>1278</v>
      </c>
      <c r="J152" t="e">
        <v>#N/A</v>
      </c>
      <c r="K152" s="2" t="s">
        <v>1281</v>
      </c>
      <c r="L152" s="2" t="s">
        <v>4</v>
      </c>
      <c r="M152" s="5"/>
      <c r="N152" s="2" t="s">
        <v>5</v>
      </c>
      <c r="O152" s="2" t="s">
        <v>584</v>
      </c>
      <c r="P152" s="2">
        <v>60</v>
      </c>
      <c r="Q152" s="2" t="s">
        <v>131</v>
      </c>
      <c r="R152" s="2" t="s">
        <v>26</v>
      </c>
      <c r="S152" s="2" t="s">
        <v>111</v>
      </c>
      <c r="T152" s="2" t="s">
        <v>1280</v>
      </c>
      <c r="U152" s="2" t="s">
        <v>28</v>
      </c>
      <c r="V152" s="2" t="s">
        <v>14</v>
      </c>
      <c r="W152" s="2" t="s">
        <v>123</v>
      </c>
      <c r="X152" s="3">
        <f>DATE(2010,9,10)</f>
        <v>40431</v>
      </c>
      <c r="Y152" s="2" t="s">
        <v>1282</v>
      </c>
      <c r="Z152" s="2" t="s">
        <v>1283</v>
      </c>
      <c r="AA152" s="2" t="s">
        <v>2</v>
      </c>
      <c r="AB152" s="2" t="s">
        <v>2</v>
      </c>
      <c r="AC152" s="1" t="s">
        <v>1284</v>
      </c>
    </row>
    <row r="153" spans="3:29" ht="12.75">
      <c r="C153" s="2" t="s">
        <v>1285</v>
      </c>
      <c r="D153" s="2" t="s">
        <v>1288</v>
      </c>
      <c r="E153" s="33" t="s">
        <v>2556</v>
      </c>
      <c r="F153" t="s">
        <v>2605</v>
      </c>
      <c r="G153" s="2" t="s">
        <v>1290</v>
      </c>
      <c r="H153" t="s">
        <v>2445</v>
      </c>
      <c r="I153" s="2" t="s">
        <v>1287</v>
      </c>
      <c r="J153" t="e">
        <v>#N/A</v>
      </c>
      <c r="K153" s="2" t="s">
        <v>1291</v>
      </c>
      <c r="L153" s="2" t="s">
        <v>107</v>
      </c>
      <c r="M153" s="5"/>
      <c r="N153" s="2" t="s">
        <v>5</v>
      </c>
      <c r="O153" s="2" t="s">
        <v>1286</v>
      </c>
      <c r="P153" s="2">
        <v>124.95</v>
      </c>
      <c r="Q153" s="2" t="s">
        <v>332</v>
      </c>
      <c r="R153" s="2" t="s">
        <v>26</v>
      </c>
      <c r="S153" s="2" t="s">
        <v>11</v>
      </c>
      <c r="T153" s="2" t="s">
        <v>1289</v>
      </c>
      <c r="U153" s="2" t="s">
        <v>28</v>
      </c>
      <c r="V153" s="2" t="s">
        <v>14</v>
      </c>
      <c r="W153" s="2" t="s">
        <v>123</v>
      </c>
      <c r="X153" s="3">
        <f>DATE(2010,9,15)</f>
        <v>40436</v>
      </c>
      <c r="Y153" s="2" t="s">
        <v>1293</v>
      </c>
      <c r="Z153" s="2" t="s">
        <v>1294</v>
      </c>
      <c r="AA153" s="2" t="s">
        <v>2</v>
      </c>
      <c r="AB153" s="2" t="s">
        <v>2</v>
      </c>
      <c r="AC153" s="1" t="s">
        <v>1295</v>
      </c>
    </row>
    <row r="154" spans="3:29" ht="12.75">
      <c r="C154" s="2" t="s">
        <v>1296</v>
      </c>
      <c r="D154" s="2" t="s">
        <v>1298</v>
      </c>
      <c r="E154" s="33" t="s">
        <v>2556</v>
      </c>
      <c r="F154" t="s">
        <v>2605</v>
      </c>
      <c r="G154" s="2" t="s">
        <v>1299</v>
      </c>
      <c r="H154" t="s">
        <v>2446</v>
      </c>
      <c r="I154" s="2" t="s">
        <v>1297</v>
      </c>
      <c r="J154" t="e">
        <v>#N/A</v>
      </c>
      <c r="K154" s="2" t="s">
        <v>1300</v>
      </c>
      <c r="L154" s="2" t="s">
        <v>4</v>
      </c>
      <c r="M154" s="5"/>
      <c r="N154" s="2" t="s">
        <v>5</v>
      </c>
      <c r="O154" s="2" t="s">
        <v>335</v>
      </c>
      <c r="P154" s="2">
        <v>49.95</v>
      </c>
      <c r="Q154" s="2" t="s">
        <v>332</v>
      </c>
      <c r="R154" s="2" t="s">
        <v>26</v>
      </c>
      <c r="S154" s="2" t="s">
        <v>11</v>
      </c>
      <c r="T154" s="2" t="s">
        <v>15</v>
      </c>
      <c r="U154" s="2" t="s">
        <v>28</v>
      </c>
      <c r="V154" s="2" t="s">
        <v>14</v>
      </c>
      <c r="W154" s="2" t="s">
        <v>123</v>
      </c>
      <c r="X154" s="3">
        <f>DATE(2010,9,15)</f>
        <v>40436</v>
      </c>
      <c r="Y154" s="2" t="s">
        <v>1301</v>
      </c>
      <c r="Z154" s="2" t="s">
        <v>1302</v>
      </c>
      <c r="AA154" s="2" t="s">
        <v>2</v>
      </c>
      <c r="AB154" s="2" t="s">
        <v>2</v>
      </c>
      <c r="AC154" s="1" t="s">
        <v>1303</v>
      </c>
    </row>
    <row r="155" spans="3:29" ht="12.75">
      <c r="C155" s="2" t="s">
        <v>1304</v>
      </c>
      <c r="D155" s="2" t="s">
        <v>1306</v>
      </c>
      <c r="E155" s="33" t="s">
        <v>2556</v>
      </c>
      <c r="F155" t="s">
        <v>2605</v>
      </c>
      <c r="G155" s="2" t="s">
        <v>1309</v>
      </c>
      <c r="H155" t="s">
        <v>2447</v>
      </c>
      <c r="I155" s="2" t="s">
        <v>1305</v>
      </c>
      <c r="J155" t="e">
        <v>#N/A</v>
      </c>
      <c r="K155" s="2" t="s">
        <v>1310</v>
      </c>
      <c r="L155" s="2" t="s">
        <v>107</v>
      </c>
      <c r="M155" s="5"/>
      <c r="N155" s="2" t="s">
        <v>5</v>
      </c>
      <c r="O155" s="2" t="s">
        <v>189</v>
      </c>
      <c r="P155" s="2">
        <v>24.95</v>
      </c>
      <c r="Q155" s="2" t="s">
        <v>332</v>
      </c>
      <c r="R155" s="2" t="s">
        <v>1307</v>
      </c>
      <c r="S155" s="2" t="s">
        <v>11</v>
      </c>
      <c r="T155" s="2" t="s">
        <v>1308</v>
      </c>
      <c r="U155" s="2" t="s">
        <v>28</v>
      </c>
      <c r="V155" s="2" t="s">
        <v>14</v>
      </c>
      <c r="W155" s="2" t="s">
        <v>123</v>
      </c>
      <c r="X155" s="3">
        <f>DATE(2010,9,22)</f>
        <v>40443</v>
      </c>
      <c r="Y155" s="2" t="s">
        <v>1311</v>
      </c>
      <c r="Z155" s="2" t="s">
        <v>1312</v>
      </c>
      <c r="AA155" s="2" t="s">
        <v>2</v>
      </c>
      <c r="AB155" s="2" t="s">
        <v>2</v>
      </c>
      <c r="AC155" s="1" t="s">
        <v>1313</v>
      </c>
    </row>
    <row r="156" spans="3:29" ht="12.75">
      <c r="C156" s="2" t="s">
        <v>1314</v>
      </c>
      <c r="D156" s="2" t="s">
        <v>1316</v>
      </c>
      <c r="E156" s="33" t="s">
        <v>2556</v>
      </c>
      <c r="F156" t="s">
        <v>2605</v>
      </c>
      <c r="G156" s="2" t="s">
        <v>1317</v>
      </c>
      <c r="H156" t="s">
        <v>2448</v>
      </c>
      <c r="I156" s="2" t="s">
        <v>1315</v>
      </c>
      <c r="J156" t="e">
        <v>#N/A</v>
      </c>
      <c r="K156" s="2" t="s">
        <v>1318</v>
      </c>
      <c r="L156" s="2" t="s">
        <v>107</v>
      </c>
      <c r="M156" s="5"/>
      <c r="N156" s="2" t="s">
        <v>5</v>
      </c>
      <c r="O156" s="2" t="s">
        <v>838</v>
      </c>
      <c r="P156" s="2">
        <v>94.95</v>
      </c>
      <c r="Q156" s="2" t="s">
        <v>332</v>
      </c>
      <c r="R156" s="2" t="s">
        <v>26</v>
      </c>
      <c r="S156" s="2" t="s">
        <v>11</v>
      </c>
      <c r="T156" s="2" t="s">
        <v>112</v>
      </c>
      <c r="U156" s="2" t="s">
        <v>28</v>
      </c>
      <c r="V156" s="2" t="s">
        <v>14</v>
      </c>
      <c r="W156" s="2" t="s">
        <v>113</v>
      </c>
      <c r="X156" s="3">
        <f>DATE(2010,9,15)</f>
        <v>40436</v>
      </c>
      <c r="Y156" s="2" t="s">
        <v>1319</v>
      </c>
      <c r="Z156" s="2" t="s">
        <v>1320</v>
      </c>
      <c r="AA156" s="2" t="s">
        <v>2</v>
      </c>
      <c r="AB156" s="2" t="s">
        <v>2</v>
      </c>
      <c r="AC156" s="1" t="s">
        <v>1321</v>
      </c>
    </row>
    <row r="157" spans="3:29" ht="12.75">
      <c r="C157" s="2" t="s">
        <v>1322</v>
      </c>
      <c r="D157" s="2" t="s">
        <v>1325</v>
      </c>
      <c r="E157" s="33" t="s">
        <v>2556</v>
      </c>
      <c r="F157" t="s">
        <v>2605</v>
      </c>
      <c r="G157" s="2" t="s">
        <v>1290</v>
      </c>
      <c r="H157" t="s">
        <v>2445</v>
      </c>
      <c r="I157" s="2" t="s">
        <v>1324</v>
      </c>
      <c r="J157" t="e">
        <v>#N/A</v>
      </c>
      <c r="K157" s="2" t="s">
        <v>1327</v>
      </c>
      <c r="L157" s="2" t="s">
        <v>107</v>
      </c>
      <c r="M157" s="5"/>
      <c r="N157" s="2" t="s">
        <v>5</v>
      </c>
      <c r="O157" s="2" t="s">
        <v>1323</v>
      </c>
      <c r="P157" s="2">
        <v>94.95</v>
      </c>
      <c r="Q157" s="2" t="s">
        <v>332</v>
      </c>
      <c r="R157" s="2" t="s">
        <v>26</v>
      </c>
      <c r="S157" s="2" t="s">
        <v>11</v>
      </c>
      <c r="T157" s="2" t="s">
        <v>1326</v>
      </c>
      <c r="U157" s="2" t="s">
        <v>28</v>
      </c>
      <c r="V157" s="2" t="s">
        <v>14</v>
      </c>
      <c r="W157" s="2" t="s">
        <v>113</v>
      </c>
      <c r="X157" s="3">
        <f>DATE(2010,9,15)</f>
        <v>40436</v>
      </c>
      <c r="Y157" s="2" t="s">
        <v>1328</v>
      </c>
      <c r="Z157" s="2" t="s">
        <v>1329</v>
      </c>
      <c r="AA157" s="2" t="s">
        <v>2</v>
      </c>
      <c r="AB157" s="2" t="s">
        <v>2</v>
      </c>
      <c r="AC157" s="1" t="s">
        <v>1330</v>
      </c>
    </row>
    <row r="158" spans="3:29" ht="12.75">
      <c r="C158" s="2" t="s">
        <v>1331</v>
      </c>
      <c r="D158" s="2" t="s">
        <v>1333</v>
      </c>
      <c r="E158" s="33" t="s">
        <v>2556</v>
      </c>
      <c r="F158" t="s">
        <v>2605</v>
      </c>
      <c r="G158" s="2" t="s">
        <v>1317</v>
      </c>
      <c r="H158" t="s">
        <v>2448</v>
      </c>
      <c r="I158" s="2" t="s">
        <v>1332</v>
      </c>
      <c r="J158" t="e">
        <v>#N/A</v>
      </c>
      <c r="K158" s="2" t="s">
        <v>1292</v>
      </c>
      <c r="L158" s="2" t="s">
        <v>107</v>
      </c>
      <c r="M158" s="5"/>
      <c r="N158" s="2" t="s">
        <v>5</v>
      </c>
      <c r="O158" s="2" t="s">
        <v>75</v>
      </c>
      <c r="P158" s="2">
        <v>99.95</v>
      </c>
      <c r="Q158" s="2" t="s">
        <v>332</v>
      </c>
      <c r="R158" s="2" t="s">
        <v>26</v>
      </c>
      <c r="S158" s="2" t="s">
        <v>133</v>
      </c>
      <c r="T158" s="2" t="s">
        <v>1289</v>
      </c>
      <c r="U158" s="2" t="s">
        <v>28</v>
      </c>
      <c r="V158" s="2" t="s">
        <v>14</v>
      </c>
      <c r="W158" s="2" t="s">
        <v>123</v>
      </c>
      <c r="X158" s="3">
        <f>DATE(2010,9,22)</f>
        <v>40443</v>
      </c>
      <c r="Y158" s="2" t="s">
        <v>1334</v>
      </c>
      <c r="Z158" s="2" t="s">
        <v>1335</v>
      </c>
      <c r="AA158" s="2" t="s">
        <v>2</v>
      </c>
      <c r="AB158" s="2" t="s">
        <v>2</v>
      </c>
      <c r="AC158" s="1" t="s">
        <v>1336</v>
      </c>
    </row>
    <row r="159" spans="3:29" ht="12.75">
      <c r="C159" s="2" t="s">
        <v>1337</v>
      </c>
      <c r="D159" s="2" t="s">
        <v>1339</v>
      </c>
      <c r="E159" s="33" t="s">
        <v>2556</v>
      </c>
      <c r="F159" t="s">
        <v>2605</v>
      </c>
      <c r="G159" s="2" t="s">
        <v>1299</v>
      </c>
      <c r="H159" t="s">
        <v>2446</v>
      </c>
      <c r="I159" s="2" t="s">
        <v>1338</v>
      </c>
      <c r="J159" t="e">
        <v>#N/A</v>
      </c>
      <c r="K159" s="2" t="s">
        <v>1341</v>
      </c>
      <c r="L159" s="2" t="s">
        <v>107</v>
      </c>
      <c r="M159" s="5"/>
      <c r="N159" s="2" t="s">
        <v>5</v>
      </c>
      <c r="O159" s="2" t="s">
        <v>290</v>
      </c>
      <c r="P159" s="2">
        <v>49.95</v>
      </c>
      <c r="Q159" s="2" t="s">
        <v>332</v>
      </c>
      <c r="R159" s="2" t="s">
        <v>26</v>
      </c>
      <c r="S159" s="2" t="s">
        <v>11</v>
      </c>
      <c r="T159" s="2" t="s">
        <v>1340</v>
      </c>
      <c r="U159" s="2" t="s">
        <v>28</v>
      </c>
      <c r="V159" s="2" t="s">
        <v>14</v>
      </c>
      <c r="W159" s="2" t="s">
        <v>123</v>
      </c>
      <c r="X159" s="3">
        <f>DATE(2010,9,15)</f>
        <v>40436</v>
      </c>
      <c r="Y159" s="2" t="s">
        <v>1342</v>
      </c>
      <c r="Z159" s="2" t="s">
        <v>1343</v>
      </c>
      <c r="AA159" s="2" t="s">
        <v>2</v>
      </c>
      <c r="AB159" s="2" t="s">
        <v>2</v>
      </c>
      <c r="AC159" s="1" t="s">
        <v>1344</v>
      </c>
    </row>
    <row r="160" spans="3:29" ht="12.75">
      <c r="C160" s="2" t="s">
        <v>1345</v>
      </c>
      <c r="D160" s="2" t="s">
        <v>1347</v>
      </c>
      <c r="E160" s="33" t="s">
        <v>2556</v>
      </c>
      <c r="F160" t="s">
        <v>2605</v>
      </c>
      <c r="G160" s="2" t="s">
        <v>1309</v>
      </c>
      <c r="H160" t="s">
        <v>2447</v>
      </c>
      <c r="I160" s="2" t="s">
        <v>1346</v>
      </c>
      <c r="J160" t="e">
        <v>#N/A</v>
      </c>
      <c r="K160" s="2" t="s">
        <v>1348</v>
      </c>
      <c r="L160" s="2" t="s">
        <v>107</v>
      </c>
      <c r="M160" s="5"/>
      <c r="N160" s="2" t="s">
        <v>5</v>
      </c>
      <c r="O160" s="2" t="s">
        <v>335</v>
      </c>
      <c r="P160" s="2">
        <v>22.95</v>
      </c>
      <c r="Q160" s="2" t="s">
        <v>332</v>
      </c>
      <c r="R160" s="2" t="s">
        <v>26</v>
      </c>
      <c r="S160" s="2" t="s">
        <v>11</v>
      </c>
      <c r="T160" s="2" t="s">
        <v>15</v>
      </c>
      <c r="U160" s="2" t="s">
        <v>28</v>
      </c>
      <c r="V160" s="2" t="s">
        <v>14</v>
      </c>
      <c r="W160" s="2" t="s">
        <v>123</v>
      </c>
      <c r="X160" s="3">
        <f>DATE(2010,9,15)</f>
        <v>40436</v>
      </c>
      <c r="Y160" s="2" t="s">
        <v>1349</v>
      </c>
      <c r="Z160" s="2" t="s">
        <v>1350</v>
      </c>
      <c r="AA160" s="2" t="s">
        <v>2</v>
      </c>
      <c r="AB160" s="2" t="s">
        <v>2</v>
      </c>
      <c r="AC160" s="1" t="s">
        <v>1351</v>
      </c>
    </row>
    <row r="161" spans="3:29" ht="12.75">
      <c r="C161" s="2" t="s">
        <v>1352</v>
      </c>
      <c r="D161" s="2" t="s">
        <v>1354</v>
      </c>
      <c r="E161" s="33" t="s">
        <v>2556</v>
      </c>
      <c r="F161" t="s">
        <v>2605</v>
      </c>
      <c r="G161" s="2" t="s">
        <v>1355</v>
      </c>
      <c r="H161" t="s">
        <v>2449</v>
      </c>
      <c r="I161" s="2" t="s">
        <v>1353</v>
      </c>
      <c r="J161" t="e">
        <v>#N/A</v>
      </c>
      <c r="K161" s="2" t="s">
        <v>1356</v>
      </c>
      <c r="L161" s="2" t="s">
        <v>107</v>
      </c>
      <c r="M161" s="5"/>
      <c r="N161" s="2" t="s">
        <v>5</v>
      </c>
      <c r="O161" s="2" t="s">
        <v>232</v>
      </c>
      <c r="P161" s="2">
        <v>27.95</v>
      </c>
      <c r="Q161" s="2" t="s">
        <v>332</v>
      </c>
      <c r="R161" s="2" t="s">
        <v>26</v>
      </c>
      <c r="S161" s="2" t="s">
        <v>11</v>
      </c>
      <c r="T161" s="2" t="s">
        <v>15</v>
      </c>
      <c r="U161" s="2" t="s">
        <v>28</v>
      </c>
      <c r="V161" s="2" t="s">
        <v>14</v>
      </c>
      <c r="W161" s="2" t="s">
        <v>123</v>
      </c>
      <c r="X161" s="3">
        <f>DATE(2010,9,8)</f>
        <v>40429</v>
      </c>
      <c r="Y161" s="2" t="s">
        <v>1357</v>
      </c>
      <c r="Z161" s="2" t="s">
        <v>1358</v>
      </c>
      <c r="AA161" s="2" t="s">
        <v>2</v>
      </c>
      <c r="AB161" s="2" t="s">
        <v>2</v>
      </c>
      <c r="AC161" s="1" t="s">
        <v>1359</v>
      </c>
    </row>
    <row r="162" spans="3:29" ht="12.75">
      <c r="C162" s="2" t="s">
        <v>1360</v>
      </c>
      <c r="D162" s="2" t="s">
        <v>1362</v>
      </c>
      <c r="E162" s="33" t="s">
        <v>2556</v>
      </c>
      <c r="F162" t="s">
        <v>2605</v>
      </c>
      <c r="G162" s="2" t="s">
        <v>1290</v>
      </c>
      <c r="H162" t="s">
        <v>2445</v>
      </c>
      <c r="I162" s="2" t="s">
        <v>1361</v>
      </c>
      <c r="J162" t="e">
        <v>#N/A</v>
      </c>
      <c r="K162" s="2" t="s">
        <v>1363</v>
      </c>
      <c r="L162" s="2" t="s">
        <v>107</v>
      </c>
      <c r="M162" s="5"/>
      <c r="N162" s="2" t="s">
        <v>5</v>
      </c>
      <c r="O162" s="2" t="s">
        <v>222</v>
      </c>
      <c r="P162" s="2">
        <v>89.95</v>
      </c>
      <c r="Q162" s="2" t="s">
        <v>332</v>
      </c>
      <c r="R162" s="2" t="s">
        <v>26</v>
      </c>
      <c r="S162" s="2" t="s">
        <v>11</v>
      </c>
      <c r="T162" s="2" t="s">
        <v>1289</v>
      </c>
      <c r="U162" s="2" t="s">
        <v>28</v>
      </c>
      <c r="V162" s="2" t="s">
        <v>14</v>
      </c>
      <c r="W162" s="2" t="s">
        <v>123</v>
      </c>
      <c r="X162" s="3">
        <f>DATE(2010,9,22)</f>
        <v>40443</v>
      </c>
      <c r="Y162" s="2" t="s">
        <v>1364</v>
      </c>
      <c r="Z162" s="2" t="s">
        <v>1365</v>
      </c>
      <c r="AA162" s="2" t="s">
        <v>2</v>
      </c>
      <c r="AB162" s="2" t="s">
        <v>2</v>
      </c>
      <c r="AC162" s="1" t="s">
        <v>1366</v>
      </c>
    </row>
    <row r="163" spans="3:29" ht="12.75">
      <c r="C163" s="2" t="s">
        <v>1367</v>
      </c>
      <c r="D163" s="2" t="s">
        <v>1369</v>
      </c>
      <c r="E163" s="33" t="s">
        <v>2556</v>
      </c>
      <c r="F163" t="s">
        <v>2605</v>
      </c>
      <c r="G163" s="2" t="s">
        <v>1309</v>
      </c>
      <c r="H163" t="s">
        <v>2447</v>
      </c>
      <c r="I163" s="2" t="s">
        <v>1368</v>
      </c>
      <c r="J163" t="e">
        <v>#N/A</v>
      </c>
      <c r="K163" s="2" t="s">
        <v>1370</v>
      </c>
      <c r="L163" s="2" t="s">
        <v>107</v>
      </c>
      <c r="M163" s="5"/>
      <c r="N163" s="2" t="s">
        <v>5</v>
      </c>
      <c r="O163" s="2" t="s">
        <v>232</v>
      </c>
      <c r="P163" s="2">
        <v>24.95</v>
      </c>
      <c r="Q163" s="2" t="s">
        <v>332</v>
      </c>
      <c r="R163" s="2" t="s">
        <v>26</v>
      </c>
      <c r="S163" s="2" t="s">
        <v>11</v>
      </c>
      <c r="T163" s="2" t="s">
        <v>15</v>
      </c>
      <c r="U163" s="2" t="s">
        <v>28</v>
      </c>
      <c r="V163" s="2" t="s">
        <v>14</v>
      </c>
      <c r="W163" s="2" t="s">
        <v>123</v>
      </c>
      <c r="X163" s="3">
        <f>DATE(2010,9,22)</f>
        <v>40443</v>
      </c>
      <c r="Y163" s="2" t="s">
        <v>1371</v>
      </c>
      <c r="Z163" s="2" t="s">
        <v>1372</v>
      </c>
      <c r="AA163" s="2" t="s">
        <v>2</v>
      </c>
      <c r="AB163" s="2" t="s">
        <v>2</v>
      </c>
      <c r="AC163" s="1" t="s">
        <v>1373</v>
      </c>
    </row>
    <row r="164" spans="3:29" ht="12.75">
      <c r="C164" s="2" t="s">
        <v>1374</v>
      </c>
      <c r="D164" s="2" t="s">
        <v>1377</v>
      </c>
      <c r="E164" s="33" t="s">
        <v>2556</v>
      </c>
      <c r="F164" t="s">
        <v>2605</v>
      </c>
      <c r="G164" s="2" t="s">
        <v>1299</v>
      </c>
      <c r="H164" t="s">
        <v>2446</v>
      </c>
      <c r="I164" s="2" t="s">
        <v>1376</v>
      </c>
      <c r="J164" t="e">
        <v>#N/A</v>
      </c>
      <c r="K164" s="2" t="s">
        <v>1380</v>
      </c>
      <c r="L164" s="2" t="s">
        <v>107</v>
      </c>
      <c r="M164" s="5"/>
      <c r="N164" s="2" t="s">
        <v>5</v>
      </c>
      <c r="O164" s="2" t="s">
        <v>1375</v>
      </c>
      <c r="P164" s="2">
        <v>39.95</v>
      </c>
      <c r="Q164" s="2" t="s">
        <v>332</v>
      </c>
      <c r="R164" s="2" t="s">
        <v>26</v>
      </c>
      <c r="S164" s="2" t="s">
        <v>1378</v>
      </c>
      <c r="T164" s="2" t="s">
        <v>1379</v>
      </c>
      <c r="U164" s="2" t="s">
        <v>28</v>
      </c>
      <c r="V164" s="2" t="s">
        <v>14</v>
      </c>
      <c r="W164" s="2" t="s">
        <v>123</v>
      </c>
      <c r="X164" s="3">
        <f>DATE(2010,9,15)</f>
        <v>40436</v>
      </c>
      <c r="Y164" s="2" t="s">
        <v>1381</v>
      </c>
      <c r="Z164" s="2" t="s">
        <v>1382</v>
      </c>
      <c r="AA164" s="2" t="s">
        <v>2</v>
      </c>
      <c r="AB164" s="2" t="s">
        <v>2</v>
      </c>
      <c r="AC164" s="1" t="s">
        <v>1383</v>
      </c>
    </row>
    <row r="165" spans="3:29" ht="12.75">
      <c r="C165" s="2" t="s">
        <v>1384</v>
      </c>
      <c r="D165" s="2" t="s">
        <v>1386</v>
      </c>
      <c r="E165" s="33" t="s">
        <v>2556</v>
      </c>
      <c r="F165" t="s">
        <v>2605</v>
      </c>
      <c r="G165" s="2" t="s">
        <v>1290</v>
      </c>
      <c r="H165" t="s">
        <v>2445</v>
      </c>
      <c r="I165" s="2" t="s">
        <v>1385</v>
      </c>
      <c r="J165" t="e">
        <v>#N/A</v>
      </c>
      <c r="K165" s="2" t="s">
        <v>1387</v>
      </c>
      <c r="L165" s="2" t="s">
        <v>107</v>
      </c>
      <c r="M165" s="5"/>
      <c r="N165" s="2" t="s">
        <v>5</v>
      </c>
      <c r="O165" s="2" t="s">
        <v>618</v>
      </c>
      <c r="P165" s="2">
        <v>99.95</v>
      </c>
      <c r="Q165" s="2" t="s">
        <v>332</v>
      </c>
      <c r="R165" s="2" t="s">
        <v>26</v>
      </c>
      <c r="S165" s="2" t="s">
        <v>11</v>
      </c>
      <c r="T165" s="2" t="s">
        <v>1289</v>
      </c>
      <c r="U165" s="2" t="s">
        <v>28</v>
      </c>
      <c r="V165" s="2" t="s">
        <v>14</v>
      </c>
      <c r="W165" s="2" t="s">
        <v>123</v>
      </c>
      <c r="X165" s="3">
        <f>DATE(2010,9,2)</f>
        <v>40423</v>
      </c>
      <c r="Y165" s="2" t="s">
        <v>1388</v>
      </c>
      <c r="Z165" s="2" t="s">
        <v>1389</v>
      </c>
      <c r="AA165" s="2" t="s">
        <v>2</v>
      </c>
      <c r="AB165" s="2" t="s">
        <v>2</v>
      </c>
      <c r="AC165" s="1" t="s">
        <v>1390</v>
      </c>
    </row>
    <row r="166" spans="3:29" ht="12.75">
      <c r="C166" s="2" t="s">
        <v>1391</v>
      </c>
      <c r="D166" s="2" t="s">
        <v>1393</v>
      </c>
      <c r="E166" s="33" t="s">
        <v>2556</v>
      </c>
      <c r="F166" t="s">
        <v>2605</v>
      </c>
      <c r="G166" s="2" t="s">
        <v>1299</v>
      </c>
      <c r="H166" t="s">
        <v>2446</v>
      </c>
      <c r="I166" s="2" t="s">
        <v>1392</v>
      </c>
      <c r="J166" t="e">
        <v>#N/A</v>
      </c>
      <c r="K166" s="2" t="s">
        <v>1394</v>
      </c>
      <c r="L166" s="2" t="s">
        <v>107</v>
      </c>
      <c r="M166" s="5"/>
      <c r="N166" s="2" t="s">
        <v>5</v>
      </c>
      <c r="O166" s="2" t="s">
        <v>335</v>
      </c>
      <c r="P166" s="2">
        <v>69.95</v>
      </c>
      <c r="Q166" s="2" t="s">
        <v>332</v>
      </c>
      <c r="R166" s="2" t="s">
        <v>26</v>
      </c>
      <c r="S166" s="2" t="s">
        <v>11</v>
      </c>
      <c r="T166" s="2" t="s">
        <v>1340</v>
      </c>
      <c r="U166" s="2" t="s">
        <v>28</v>
      </c>
      <c r="V166" s="2" t="s">
        <v>14</v>
      </c>
      <c r="W166" s="2" t="s">
        <v>123</v>
      </c>
      <c r="X166" s="3">
        <f>DATE(2010,9,15)</f>
        <v>40436</v>
      </c>
      <c r="Y166" s="2" t="s">
        <v>1395</v>
      </c>
      <c r="Z166" s="2" t="s">
        <v>1396</v>
      </c>
      <c r="AA166" s="2" t="s">
        <v>2</v>
      </c>
      <c r="AB166" s="2" t="s">
        <v>2</v>
      </c>
      <c r="AC166" s="1" t="s">
        <v>1397</v>
      </c>
    </row>
    <row r="167" spans="3:29" ht="12.75">
      <c r="C167" s="2" t="s">
        <v>1398</v>
      </c>
      <c r="D167" s="2" t="s">
        <v>1400</v>
      </c>
      <c r="E167" s="33" t="s">
        <v>2556</v>
      </c>
      <c r="F167" t="s">
        <v>2605</v>
      </c>
      <c r="G167" s="2" t="s">
        <v>1290</v>
      </c>
      <c r="H167" t="s">
        <v>2445</v>
      </c>
      <c r="I167" s="2" t="s">
        <v>1399</v>
      </c>
      <c r="J167" t="e">
        <v>#N/A</v>
      </c>
      <c r="K167" s="2" t="s">
        <v>1401</v>
      </c>
      <c r="L167" s="2" t="s">
        <v>107</v>
      </c>
      <c r="M167" s="5"/>
      <c r="N167" s="2" t="s">
        <v>36</v>
      </c>
      <c r="O167" s="2" t="s">
        <v>189</v>
      </c>
      <c r="P167" s="2">
        <v>49.95</v>
      </c>
      <c r="Q167" s="2" t="s">
        <v>332</v>
      </c>
      <c r="R167" s="2" t="s">
        <v>26</v>
      </c>
      <c r="S167" s="2" t="s">
        <v>11</v>
      </c>
      <c r="T167" s="2" t="s">
        <v>112</v>
      </c>
      <c r="U167" s="2" t="s">
        <v>28</v>
      </c>
      <c r="V167" s="2" t="s">
        <v>14</v>
      </c>
      <c r="W167" s="2" t="s">
        <v>123</v>
      </c>
      <c r="X167" s="3">
        <f>DATE(2010,9,22)</f>
        <v>40443</v>
      </c>
      <c r="Y167" s="2" t="s">
        <v>1402</v>
      </c>
      <c r="Z167" s="2" t="s">
        <v>1403</v>
      </c>
      <c r="AA167" s="2" t="s">
        <v>2</v>
      </c>
      <c r="AB167" s="2" t="s">
        <v>2</v>
      </c>
      <c r="AC167" s="1" t="s">
        <v>1404</v>
      </c>
    </row>
    <row r="168" spans="3:29" ht="12.75">
      <c r="C168" s="2" t="s">
        <v>1405</v>
      </c>
      <c r="D168" s="2" t="s">
        <v>1407</v>
      </c>
      <c r="E168" s="33" t="s">
        <v>2556</v>
      </c>
      <c r="F168" t="s">
        <v>2605</v>
      </c>
      <c r="G168" s="2" t="s">
        <v>1317</v>
      </c>
      <c r="H168" t="s">
        <v>2448</v>
      </c>
      <c r="I168" s="2" t="s">
        <v>1406</v>
      </c>
      <c r="J168" t="e">
        <v>#N/A</v>
      </c>
      <c r="K168" s="2" t="s">
        <v>407</v>
      </c>
      <c r="L168" s="2" t="s">
        <v>107</v>
      </c>
      <c r="M168" s="5"/>
      <c r="N168" s="2" t="s">
        <v>36</v>
      </c>
      <c r="O168" s="2" t="s">
        <v>271</v>
      </c>
      <c r="P168" s="2">
        <v>27.95</v>
      </c>
      <c r="Q168" s="2" t="s">
        <v>332</v>
      </c>
      <c r="R168" s="2" t="s">
        <v>26</v>
      </c>
      <c r="S168" s="2" t="s">
        <v>11</v>
      </c>
      <c r="T168" s="2" t="s">
        <v>15</v>
      </c>
      <c r="U168" s="2" t="s">
        <v>28</v>
      </c>
      <c r="V168" s="2" t="s">
        <v>14</v>
      </c>
      <c r="W168" s="2" t="s">
        <v>123</v>
      </c>
      <c r="X168" s="3">
        <f>DATE(2010,9,15)</f>
        <v>40436</v>
      </c>
      <c r="Y168" s="2" t="s">
        <v>1408</v>
      </c>
      <c r="Z168" s="2" t="s">
        <v>1409</v>
      </c>
      <c r="AA168" s="2" t="s">
        <v>2</v>
      </c>
      <c r="AB168" s="2" t="s">
        <v>2</v>
      </c>
      <c r="AC168" s="1" t="s">
        <v>1410</v>
      </c>
    </row>
    <row r="169" spans="3:29" ht="12.75">
      <c r="C169" s="2" t="s">
        <v>1411</v>
      </c>
      <c r="D169" s="2" t="s">
        <v>1415</v>
      </c>
      <c r="E169" s="33" t="s">
        <v>2556</v>
      </c>
      <c r="F169" t="s">
        <v>2605</v>
      </c>
      <c r="G169" s="2" t="s">
        <v>1276</v>
      </c>
      <c r="H169" t="s">
        <v>2444</v>
      </c>
      <c r="I169" s="2" t="s">
        <v>1413</v>
      </c>
      <c r="J169" t="e">
        <v>#N/A</v>
      </c>
      <c r="K169" s="2" t="s">
        <v>1416</v>
      </c>
      <c r="L169" s="2" t="s">
        <v>107</v>
      </c>
      <c r="M169" s="5"/>
      <c r="N169" s="2" t="s">
        <v>36</v>
      </c>
      <c r="O169" s="2" t="s">
        <v>1412</v>
      </c>
      <c r="P169" s="2">
        <v>29.95</v>
      </c>
      <c r="Q169" s="2" t="s">
        <v>1414</v>
      </c>
      <c r="R169" s="2" t="s">
        <v>26</v>
      </c>
      <c r="S169" s="2" t="s">
        <v>2</v>
      </c>
      <c r="T169" s="2" t="s">
        <v>15</v>
      </c>
      <c r="U169" s="2" t="s">
        <v>28</v>
      </c>
      <c r="V169" s="2" t="s">
        <v>14</v>
      </c>
      <c r="W169" s="2" t="s">
        <v>123</v>
      </c>
      <c r="Y169" s="2" t="s">
        <v>1417</v>
      </c>
      <c r="Z169" s="2" t="s">
        <v>1418</v>
      </c>
      <c r="AA169" s="2" t="s">
        <v>2</v>
      </c>
      <c r="AB169" s="2" t="s">
        <v>2</v>
      </c>
      <c r="AC169" s="1" t="s">
        <v>1419</v>
      </c>
    </row>
    <row r="170" spans="3:29" ht="12.75">
      <c r="C170" s="2" t="s">
        <v>1420</v>
      </c>
      <c r="D170" s="2" t="s">
        <v>1423</v>
      </c>
      <c r="E170" s="33" t="s">
        <v>2556</v>
      </c>
      <c r="F170" t="s">
        <v>2605</v>
      </c>
      <c r="G170" s="2" t="s">
        <v>1317</v>
      </c>
      <c r="H170" t="s">
        <v>2448</v>
      </c>
      <c r="I170" s="2" t="s">
        <v>1422</v>
      </c>
      <c r="J170" t="e">
        <v>#N/A</v>
      </c>
      <c r="K170" s="2" t="s">
        <v>1425</v>
      </c>
      <c r="L170" s="2" t="s">
        <v>107</v>
      </c>
      <c r="M170" s="5"/>
      <c r="N170" s="2" t="s">
        <v>5</v>
      </c>
      <c r="O170" s="2" t="s">
        <v>1421</v>
      </c>
      <c r="P170" s="2">
        <v>94.95</v>
      </c>
      <c r="Q170" s="2" t="s">
        <v>332</v>
      </c>
      <c r="R170" s="2" t="s">
        <v>26</v>
      </c>
      <c r="S170" s="2" t="s">
        <v>11</v>
      </c>
      <c r="T170" s="2" t="s">
        <v>1424</v>
      </c>
      <c r="U170" s="2" t="s">
        <v>28</v>
      </c>
      <c r="V170" s="2" t="s">
        <v>14</v>
      </c>
      <c r="W170" s="2" t="s">
        <v>113</v>
      </c>
      <c r="X170" s="3">
        <f>DATE(2010,9,8)</f>
        <v>40429</v>
      </c>
      <c r="Y170" s="2" t="s">
        <v>1426</v>
      </c>
      <c r="Z170" s="2" t="s">
        <v>1427</v>
      </c>
      <c r="AA170" s="2" t="s">
        <v>2</v>
      </c>
      <c r="AB170" s="2" t="s">
        <v>2</v>
      </c>
      <c r="AC170" s="1" t="s">
        <v>1428</v>
      </c>
    </row>
    <row r="171" spans="3:29" ht="12.75">
      <c r="C171" s="2" t="s">
        <v>1429</v>
      </c>
      <c r="D171" s="2" t="s">
        <v>1431</v>
      </c>
      <c r="E171" s="33" t="s">
        <v>2556</v>
      </c>
      <c r="F171" t="s">
        <v>2605</v>
      </c>
      <c r="G171" s="2" t="s">
        <v>1299</v>
      </c>
      <c r="H171" t="s">
        <v>2446</v>
      </c>
      <c r="I171" s="2" t="s">
        <v>1430</v>
      </c>
      <c r="J171" t="e">
        <v>#N/A</v>
      </c>
      <c r="K171" s="2" t="s">
        <v>1433</v>
      </c>
      <c r="L171" s="2" t="s">
        <v>107</v>
      </c>
      <c r="M171" s="5"/>
      <c r="N171" s="2" t="s">
        <v>5</v>
      </c>
      <c r="O171" s="2" t="s">
        <v>222</v>
      </c>
      <c r="P171" s="2">
        <v>54.95</v>
      </c>
      <c r="Q171" s="2" t="s">
        <v>332</v>
      </c>
      <c r="R171" s="2" t="s">
        <v>1307</v>
      </c>
      <c r="S171" s="2" t="s">
        <v>11</v>
      </c>
      <c r="T171" s="2" t="s">
        <v>1432</v>
      </c>
      <c r="U171" s="2" t="s">
        <v>28</v>
      </c>
      <c r="V171" s="2" t="s">
        <v>14</v>
      </c>
      <c r="W171" s="2" t="s">
        <v>123</v>
      </c>
      <c r="X171" s="3">
        <f>DATE(2010,8,18)</f>
        <v>40408</v>
      </c>
      <c r="Y171" s="2" t="s">
        <v>1434</v>
      </c>
      <c r="Z171" s="2" t="s">
        <v>1435</v>
      </c>
      <c r="AA171" s="2" t="s">
        <v>2</v>
      </c>
      <c r="AB171" s="2" t="s">
        <v>2</v>
      </c>
      <c r="AC171" s="1" t="s">
        <v>1436</v>
      </c>
    </row>
    <row r="172" spans="3:29" ht="12.75">
      <c r="C172" s="2" t="s">
        <v>1437</v>
      </c>
      <c r="D172" s="2" t="s">
        <v>1439</v>
      </c>
      <c r="E172" s="33" t="s">
        <v>2556</v>
      </c>
      <c r="F172" t="s">
        <v>2605</v>
      </c>
      <c r="G172" s="2" t="s">
        <v>1441</v>
      </c>
      <c r="H172" t="s">
        <v>2450</v>
      </c>
      <c r="I172" s="2" t="s">
        <v>1438</v>
      </c>
      <c r="J172" t="e">
        <v>#N/A</v>
      </c>
      <c r="K172" s="2" t="s">
        <v>1442</v>
      </c>
      <c r="L172" s="2" t="s">
        <v>107</v>
      </c>
      <c r="M172" s="5"/>
      <c r="N172" s="2" t="s">
        <v>36</v>
      </c>
      <c r="O172" s="2" t="s">
        <v>141</v>
      </c>
      <c r="P172" s="2">
        <v>70</v>
      </c>
      <c r="Q172" s="2" t="s">
        <v>131</v>
      </c>
      <c r="R172" s="2" t="s">
        <v>15</v>
      </c>
      <c r="S172" s="2" t="s">
        <v>11</v>
      </c>
      <c r="T172" s="2" t="s">
        <v>1440</v>
      </c>
      <c r="U172" s="2" t="s">
        <v>28</v>
      </c>
      <c r="V172" s="2" t="s">
        <v>14</v>
      </c>
      <c r="W172" s="2" t="s">
        <v>123</v>
      </c>
      <c r="X172" s="3">
        <f>DATE(2010,12,17)</f>
        <v>40529</v>
      </c>
      <c r="Y172" s="2" t="s">
        <v>1443</v>
      </c>
      <c r="Z172" s="2" t="s">
        <v>1444</v>
      </c>
      <c r="AA172" s="2" t="s">
        <v>2</v>
      </c>
      <c r="AB172" s="2" t="s">
        <v>2</v>
      </c>
      <c r="AC172" s="1" t="s">
        <v>1445</v>
      </c>
    </row>
    <row r="173" spans="3:29" ht="12.75">
      <c r="C173" s="2" t="s">
        <v>1446</v>
      </c>
      <c r="D173" s="2" t="s">
        <v>1449</v>
      </c>
      <c r="E173" s="33" t="s">
        <v>2557</v>
      </c>
      <c r="F173" t="s">
        <v>2606</v>
      </c>
      <c r="G173" s="2" t="s">
        <v>1451</v>
      </c>
      <c r="H173" t="s">
        <v>2451</v>
      </c>
      <c r="I173" s="2" t="s">
        <v>1448</v>
      </c>
      <c r="J173" t="e">
        <v>#N/A</v>
      </c>
      <c r="K173" s="2" t="s">
        <v>1452</v>
      </c>
      <c r="L173" s="2" t="s">
        <v>4</v>
      </c>
      <c r="M173" s="5"/>
      <c r="N173" s="2" t="s">
        <v>5</v>
      </c>
      <c r="O173" s="2" t="s">
        <v>1447</v>
      </c>
      <c r="P173" s="2">
        <v>49.95</v>
      </c>
      <c r="Q173" s="2" t="s">
        <v>8</v>
      </c>
      <c r="R173" s="2" t="s">
        <v>10</v>
      </c>
      <c r="S173" s="2" t="s">
        <v>78</v>
      </c>
      <c r="T173" s="2" t="s">
        <v>1450</v>
      </c>
      <c r="U173" s="2" t="s">
        <v>13</v>
      </c>
      <c r="V173" s="2" t="s">
        <v>14</v>
      </c>
      <c r="W173" s="2" t="s">
        <v>15</v>
      </c>
      <c r="X173" s="3">
        <f>DATE(2010,9,3)</f>
        <v>40424</v>
      </c>
      <c r="Y173" s="2" t="s">
        <v>1453</v>
      </c>
      <c r="Z173" s="2" t="s">
        <v>1454</v>
      </c>
      <c r="AA173" s="2" t="s">
        <v>1455</v>
      </c>
      <c r="AB173" s="2" t="s">
        <v>2</v>
      </c>
      <c r="AC173" s="1" t="s">
        <v>1456</v>
      </c>
    </row>
    <row r="174" spans="1:29" ht="12.75">
      <c r="A174" s="35" t="s">
        <v>2293</v>
      </c>
      <c r="C174" s="2" t="s">
        <v>1457</v>
      </c>
      <c r="D174" s="2" t="s">
        <v>1459</v>
      </c>
      <c r="E174" s="33" t="s">
        <v>2558</v>
      </c>
      <c r="F174" t="s">
        <v>2607</v>
      </c>
      <c r="G174" s="2" t="s">
        <v>1460</v>
      </c>
      <c r="H174" t="s">
        <v>2452</v>
      </c>
      <c r="I174" s="2" t="s">
        <v>1458</v>
      </c>
      <c r="J174" t="e">
        <v>#N/A</v>
      </c>
      <c r="K174" s="2" t="s">
        <v>1461</v>
      </c>
      <c r="L174" s="2" t="s">
        <v>107</v>
      </c>
      <c r="M174" s="5"/>
      <c r="N174" s="2" t="s">
        <v>5</v>
      </c>
      <c r="O174" s="2" t="s">
        <v>584</v>
      </c>
      <c r="P174" s="2">
        <v>194.95</v>
      </c>
      <c r="Q174" s="2" t="s">
        <v>558</v>
      </c>
      <c r="R174" s="2" t="s">
        <v>26</v>
      </c>
      <c r="S174" s="2" t="s">
        <v>11</v>
      </c>
      <c r="T174" s="2" t="s">
        <v>15</v>
      </c>
      <c r="U174" s="2" t="s">
        <v>13</v>
      </c>
      <c r="V174" s="2" t="s">
        <v>14</v>
      </c>
      <c r="W174" s="2" t="s">
        <v>550</v>
      </c>
      <c r="X174" s="3">
        <f>DATE(2010,9,17)</f>
        <v>40438</v>
      </c>
      <c r="Y174" s="2" t="s">
        <v>1462</v>
      </c>
      <c r="Z174" s="2" t="s">
        <v>1463</v>
      </c>
      <c r="AA174" s="2" t="s">
        <v>2</v>
      </c>
      <c r="AB174" s="2" t="s">
        <v>2</v>
      </c>
      <c r="AC174" s="1" t="s">
        <v>1464</v>
      </c>
    </row>
    <row r="175" spans="3:29" ht="12.75">
      <c r="C175" s="2" t="s">
        <v>1465</v>
      </c>
      <c r="D175" s="2" t="s">
        <v>1467</v>
      </c>
      <c r="E175" s="33" t="s">
        <v>2559</v>
      </c>
      <c r="F175" t="s">
        <v>2608</v>
      </c>
      <c r="G175" s="2" t="s">
        <v>1469</v>
      </c>
      <c r="H175" t="s">
        <v>2453</v>
      </c>
      <c r="I175" s="2" t="s">
        <v>1466</v>
      </c>
      <c r="J175" t="e">
        <v>#N/A</v>
      </c>
      <c r="K175" s="2" t="s">
        <v>1470</v>
      </c>
      <c r="L175" s="2" t="s">
        <v>4</v>
      </c>
      <c r="M175" s="5"/>
      <c r="N175" s="2" t="s">
        <v>5</v>
      </c>
      <c r="O175" s="2" t="s">
        <v>169</v>
      </c>
      <c r="P175" s="2">
        <v>39.95</v>
      </c>
      <c r="Q175" s="2" t="s">
        <v>171</v>
      </c>
      <c r="R175" s="2" t="s">
        <v>26</v>
      </c>
      <c r="S175" s="2" t="s">
        <v>111</v>
      </c>
      <c r="T175" s="2" t="s">
        <v>15</v>
      </c>
      <c r="U175" s="2" t="s">
        <v>28</v>
      </c>
      <c r="V175" s="2" t="s">
        <v>14</v>
      </c>
      <c r="W175" s="2" t="s">
        <v>1468</v>
      </c>
      <c r="X175" s="3">
        <f>DATE(2010,9,15)</f>
        <v>40436</v>
      </c>
      <c r="Y175" s="2" t="s">
        <v>1471</v>
      </c>
      <c r="Z175" s="2" t="s">
        <v>1472</v>
      </c>
      <c r="AA175" s="2" t="s">
        <v>2</v>
      </c>
      <c r="AB175" s="2" t="s">
        <v>2</v>
      </c>
      <c r="AC175" s="1" t="s">
        <v>1473</v>
      </c>
    </row>
    <row r="176" spans="3:29" ht="12.75">
      <c r="C176" s="2" t="s">
        <v>1474</v>
      </c>
      <c r="D176" s="2" t="s">
        <v>1476</v>
      </c>
      <c r="E176" s="33" t="s">
        <v>2560</v>
      </c>
      <c r="F176" t="s">
        <v>2608</v>
      </c>
      <c r="G176" s="2" t="s">
        <v>1469</v>
      </c>
      <c r="H176" t="s">
        <v>2453</v>
      </c>
      <c r="I176" s="2" t="s">
        <v>1475</v>
      </c>
      <c r="J176" t="e">
        <v>#N/A</v>
      </c>
      <c r="K176" s="2" t="s">
        <v>1478</v>
      </c>
      <c r="L176" s="2" t="s">
        <v>4</v>
      </c>
      <c r="M176" s="5"/>
      <c r="N176" s="2" t="s">
        <v>5</v>
      </c>
      <c r="O176" s="2" t="s">
        <v>309</v>
      </c>
      <c r="P176" s="2">
        <v>59.95</v>
      </c>
      <c r="Q176" s="2" t="s">
        <v>171</v>
      </c>
      <c r="R176" s="2" t="s">
        <v>26</v>
      </c>
      <c r="S176" s="2" t="s">
        <v>133</v>
      </c>
      <c r="T176" s="2" t="s">
        <v>15</v>
      </c>
      <c r="U176" s="2" t="s">
        <v>28</v>
      </c>
      <c r="V176" s="2" t="s">
        <v>14</v>
      </c>
      <c r="W176" s="2" t="s">
        <v>1477</v>
      </c>
      <c r="X176" s="3">
        <f>DATE(2010,9,8)</f>
        <v>40429</v>
      </c>
      <c r="Y176" s="2" t="s">
        <v>1479</v>
      </c>
      <c r="Z176" s="2" t="s">
        <v>1480</v>
      </c>
      <c r="AA176" s="2" t="s">
        <v>2</v>
      </c>
      <c r="AB176" s="2" t="s">
        <v>2</v>
      </c>
      <c r="AC176" s="1" t="s">
        <v>1481</v>
      </c>
    </row>
    <row r="177" spans="1:29" ht="12.75">
      <c r="A177" s="35" t="s">
        <v>2293</v>
      </c>
      <c r="C177" s="2" t="s">
        <v>1483</v>
      </c>
      <c r="D177" s="2" t="s">
        <v>1486</v>
      </c>
      <c r="E177" s="33" t="s">
        <v>2561</v>
      </c>
      <c r="F177" t="s">
        <v>2609</v>
      </c>
      <c r="G177" s="2" t="s">
        <v>1487</v>
      </c>
      <c r="H177" t="s">
        <v>2454</v>
      </c>
      <c r="I177" s="2" t="s">
        <v>1484</v>
      </c>
      <c r="J177" t="e">
        <v>#N/A</v>
      </c>
      <c r="K177" s="2" t="s">
        <v>1488</v>
      </c>
      <c r="L177" s="2" t="s">
        <v>107</v>
      </c>
      <c r="M177" s="5"/>
      <c r="N177" s="2" t="s">
        <v>5</v>
      </c>
      <c r="O177" s="2" t="s">
        <v>1265</v>
      </c>
      <c r="P177" s="2">
        <v>199.99</v>
      </c>
      <c r="Q177" s="2" t="s">
        <v>1485</v>
      </c>
      <c r="R177" s="2" t="s">
        <v>10</v>
      </c>
      <c r="S177" s="2" t="s">
        <v>11</v>
      </c>
      <c r="T177" s="2" t="s">
        <v>15</v>
      </c>
      <c r="U177" s="2" t="s">
        <v>13</v>
      </c>
      <c r="V177" s="2" t="s">
        <v>14</v>
      </c>
      <c r="W177" s="2" t="s">
        <v>15</v>
      </c>
      <c r="X177" s="3">
        <f>DATE(2010,9,20)</f>
        <v>40441</v>
      </c>
      <c r="Y177" s="2" t="s">
        <v>1489</v>
      </c>
      <c r="Z177" s="2" t="s">
        <v>2</v>
      </c>
      <c r="AA177" s="2" t="s">
        <v>2</v>
      </c>
      <c r="AB177" s="2" t="s">
        <v>2</v>
      </c>
      <c r="AC177" s="1" t="s">
        <v>1490</v>
      </c>
    </row>
    <row r="178" spans="3:29" ht="12.75">
      <c r="C178" s="2" t="s">
        <v>1491</v>
      </c>
      <c r="D178" s="2" t="s">
        <v>1493</v>
      </c>
      <c r="E178" s="33" t="s">
        <v>2561</v>
      </c>
      <c r="F178" t="s">
        <v>2609</v>
      </c>
      <c r="G178" s="2" t="s">
        <v>1494</v>
      </c>
      <c r="H178" t="s">
        <v>2455</v>
      </c>
      <c r="I178" s="2" t="s">
        <v>1492</v>
      </c>
      <c r="J178" t="e">
        <v>#N/A</v>
      </c>
      <c r="K178" s="2" t="s">
        <v>1495</v>
      </c>
      <c r="L178" s="2" t="s">
        <v>4</v>
      </c>
      <c r="M178" s="5"/>
      <c r="N178" s="2" t="s">
        <v>5</v>
      </c>
      <c r="O178" s="2" t="s">
        <v>199</v>
      </c>
      <c r="P178" s="2">
        <v>79.95</v>
      </c>
      <c r="Q178" s="2" t="s">
        <v>211</v>
      </c>
      <c r="R178" s="2" t="s">
        <v>225</v>
      </c>
      <c r="S178" s="2" t="s">
        <v>11</v>
      </c>
      <c r="T178" s="2" t="s">
        <v>15</v>
      </c>
      <c r="U178" s="2" t="s">
        <v>28</v>
      </c>
      <c r="V178" s="2" t="s">
        <v>14</v>
      </c>
      <c r="W178" s="2" t="s">
        <v>325</v>
      </c>
      <c r="X178" s="3">
        <f>DATE(2010,9,27)</f>
        <v>40448</v>
      </c>
      <c r="Y178" s="2" t="s">
        <v>1496</v>
      </c>
      <c r="Z178" s="2" t="s">
        <v>1497</v>
      </c>
      <c r="AA178" s="2" t="s">
        <v>2</v>
      </c>
      <c r="AB178" s="2" t="s">
        <v>2</v>
      </c>
      <c r="AC178" s="1" t="s">
        <v>1498</v>
      </c>
    </row>
    <row r="179" spans="3:29" ht="12.75">
      <c r="C179" s="2" t="s">
        <v>1499</v>
      </c>
      <c r="D179" s="2" t="s">
        <v>1501</v>
      </c>
      <c r="E179" s="33" t="s">
        <v>2561</v>
      </c>
      <c r="F179" t="s">
        <v>2609</v>
      </c>
      <c r="G179" s="2" t="s">
        <v>1502</v>
      </c>
      <c r="H179" t="s">
        <v>2456</v>
      </c>
      <c r="I179" s="2" t="s">
        <v>1500</v>
      </c>
      <c r="J179" t="e">
        <v>#N/A</v>
      </c>
      <c r="K179" s="2" t="s">
        <v>1503</v>
      </c>
      <c r="L179" s="2" t="s">
        <v>4</v>
      </c>
      <c r="M179" s="5"/>
      <c r="N179" s="2" t="s">
        <v>5</v>
      </c>
      <c r="O179" s="2" t="s">
        <v>658</v>
      </c>
      <c r="P179" s="2">
        <v>33.95</v>
      </c>
      <c r="Q179" s="2" t="s">
        <v>501</v>
      </c>
      <c r="R179" s="2" t="s">
        <v>26</v>
      </c>
      <c r="S179" s="2" t="s">
        <v>11</v>
      </c>
      <c r="T179" s="2" t="s">
        <v>15</v>
      </c>
      <c r="U179" s="2" t="s">
        <v>28</v>
      </c>
      <c r="V179" s="2" t="s">
        <v>14</v>
      </c>
      <c r="W179" s="2" t="s">
        <v>15</v>
      </c>
      <c r="X179" s="3">
        <f>DATE(2010,9,10)</f>
        <v>40431</v>
      </c>
      <c r="Y179" s="2" t="s">
        <v>1504</v>
      </c>
      <c r="Z179" s="2" t="s">
        <v>1505</v>
      </c>
      <c r="AA179" s="2" t="s">
        <v>2</v>
      </c>
      <c r="AB179" s="2" t="s">
        <v>2</v>
      </c>
      <c r="AC179" s="1" t="s">
        <v>1506</v>
      </c>
    </row>
    <row r="180" spans="3:29" ht="12.75">
      <c r="C180" s="2" t="s">
        <v>1507</v>
      </c>
      <c r="D180" s="2" t="s">
        <v>1509</v>
      </c>
      <c r="E180" s="33" t="s">
        <v>2562</v>
      </c>
      <c r="F180" t="s">
        <v>2610</v>
      </c>
      <c r="G180" s="2" t="s">
        <v>1510</v>
      </c>
      <c r="H180" t="s">
        <v>2457</v>
      </c>
      <c r="I180" s="2" t="s">
        <v>1508</v>
      </c>
      <c r="J180" t="e">
        <v>#N/A</v>
      </c>
      <c r="K180" s="2" t="s">
        <v>1511</v>
      </c>
      <c r="L180" s="2" t="s">
        <v>107</v>
      </c>
      <c r="M180" s="6" t="s">
        <v>2293</v>
      </c>
      <c r="N180" s="2" t="s">
        <v>5</v>
      </c>
      <c r="O180" s="2" t="s">
        <v>141</v>
      </c>
      <c r="P180" s="2">
        <v>99.95</v>
      </c>
      <c r="Q180" s="2" t="s">
        <v>8</v>
      </c>
      <c r="R180" s="2" t="s">
        <v>10</v>
      </c>
      <c r="S180" s="2" t="s">
        <v>11</v>
      </c>
      <c r="T180" s="2" t="s">
        <v>15</v>
      </c>
      <c r="U180" s="2" t="s">
        <v>13</v>
      </c>
      <c r="V180" s="2" t="s">
        <v>14</v>
      </c>
      <c r="W180" s="2" t="s">
        <v>15</v>
      </c>
      <c r="X180" s="3">
        <f>DATE(2010,9,10)</f>
        <v>40431</v>
      </c>
      <c r="Y180" s="2" t="s">
        <v>1512</v>
      </c>
      <c r="Z180" s="2" t="s">
        <v>1513</v>
      </c>
      <c r="AA180" s="2" t="s">
        <v>2</v>
      </c>
      <c r="AB180" s="2" t="s">
        <v>2</v>
      </c>
      <c r="AC180" s="1" t="s">
        <v>1514</v>
      </c>
    </row>
    <row r="181" spans="3:29" ht="12.75">
      <c r="C181" s="2" t="s">
        <v>1515</v>
      </c>
      <c r="D181" s="2" t="s">
        <v>1518</v>
      </c>
      <c r="E181" s="33" t="s">
        <v>2563</v>
      </c>
      <c r="F181" t="s">
        <v>2611</v>
      </c>
      <c r="G181" s="2" t="s">
        <v>1520</v>
      </c>
      <c r="H181" t="s">
        <v>2458</v>
      </c>
      <c r="I181" s="2" t="s">
        <v>1516</v>
      </c>
      <c r="J181" t="e">
        <v>#N/A</v>
      </c>
      <c r="K181" s="2" t="s">
        <v>1521</v>
      </c>
      <c r="L181" s="2" t="s">
        <v>107</v>
      </c>
      <c r="M181" s="5"/>
      <c r="N181" s="2" t="s">
        <v>5</v>
      </c>
      <c r="O181" s="2" t="s">
        <v>250</v>
      </c>
      <c r="P181" s="2">
        <v>29.95</v>
      </c>
      <c r="Q181" s="2" t="s">
        <v>1517</v>
      </c>
      <c r="R181" s="2" t="s">
        <v>26</v>
      </c>
      <c r="S181" s="2" t="s">
        <v>11</v>
      </c>
      <c r="T181" s="2" t="s">
        <v>15</v>
      </c>
      <c r="U181" s="2" t="s">
        <v>28</v>
      </c>
      <c r="V181" s="2" t="s">
        <v>14</v>
      </c>
      <c r="W181" s="2" t="s">
        <v>1519</v>
      </c>
      <c r="X181" s="3">
        <f>DATE(2010,9,27)</f>
        <v>40448</v>
      </c>
      <c r="Y181" s="2" t="s">
        <v>1522</v>
      </c>
      <c r="Z181" s="2" t="s">
        <v>1523</v>
      </c>
      <c r="AA181" s="2" t="s">
        <v>2</v>
      </c>
      <c r="AB181" s="2" t="s">
        <v>2</v>
      </c>
      <c r="AC181" s="1" t="s">
        <v>1524</v>
      </c>
    </row>
    <row r="182" spans="3:29" ht="12.75">
      <c r="C182" s="2" t="s">
        <v>1525</v>
      </c>
      <c r="D182" s="2" t="s">
        <v>1527</v>
      </c>
      <c r="E182" s="33" t="s">
        <v>2563</v>
      </c>
      <c r="F182" t="s">
        <v>2611</v>
      </c>
      <c r="G182" s="2" t="s">
        <v>1528</v>
      </c>
      <c r="H182" t="s">
        <v>2459</v>
      </c>
      <c r="I182" s="2" t="s">
        <v>1526</v>
      </c>
      <c r="J182" t="e">
        <v>#N/A</v>
      </c>
      <c r="K182" s="2" t="s">
        <v>15</v>
      </c>
      <c r="L182" s="2" t="s">
        <v>4</v>
      </c>
      <c r="M182" s="5"/>
      <c r="N182" s="2" t="s">
        <v>36</v>
      </c>
      <c r="O182" s="2" t="s">
        <v>141</v>
      </c>
      <c r="P182" s="2">
        <v>78.95</v>
      </c>
      <c r="Q182" s="2" t="s">
        <v>318</v>
      </c>
      <c r="R182" s="2" t="s">
        <v>15</v>
      </c>
      <c r="S182" s="2" t="s">
        <v>94</v>
      </c>
      <c r="T182" s="2" t="s">
        <v>15</v>
      </c>
      <c r="U182" s="2" t="s">
        <v>28</v>
      </c>
      <c r="V182" s="2" t="s">
        <v>14</v>
      </c>
      <c r="W182" s="2" t="s">
        <v>15</v>
      </c>
      <c r="X182" s="3">
        <f>DATE(2010,9,1)</f>
        <v>40422</v>
      </c>
      <c r="Y182" s="2" t="s">
        <v>2</v>
      </c>
      <c r="Z182" s="2" t="s">
        <v>2</v>
      </c>
      <c r="AA182" s="2" t="s">
        <v>2</v>
      </c>
      <c r="AB182" s="2" t="s">
        <v>2</v>
      </c>
      <c r="AC182" t="s">
        <v>146</v>
      </c>
    </row>
    <row r="183" spans="3:29" ht="12.75">
      <c r="C183" s="2" t="s">
        <v>1529</v>
      </c>
      <c r="D183" s="2" t="s">
        <v>1532</v>
      </c>
      <c r="E183" s="33" t="s">
        <v>2563</v>
      </c>
      <c r="F183" t="s">
        <v>2611</v>
      </c>
      <c r="G183" s="2" t="s">
        <v>1528</v>
      </c>
      <c r="H183" t="s">
        <v>2459</v>
      </c>
      <c r="I183" s="2" t="s">
        <v>1530</v>
      </c>
      <c r="J183" t="e">
        <v>#N/A</v>
      </c>
      <c r="K183" s="2" t="s">
        <v>1533</v>
      </c>
      <c r="L183" s="2" t="s">
        <v>4</v>
      </c>
      <c r="M183" s="5"/>
      <c r="N183" s="2" t="s">
        <v>5</v>
      </c>
      <c r="O183" s="2" t="s">
        <v>189</v>
      </c>
      <c r="P183" s="2">
        <v>44.95</v>
      </c>
      <c r="Q183" s="2" t="s">
        <v>1531</v>
      </c>
      <c r="R183" s="2" t="s">
        <v>26</v>
      </c>
      <c r="S183" s="2" t="s">
        <v>11</v>
      </c>
      <c r="T183" s="2" t="s">
        <v>15</v>
      </c>
      <c r="U183" s="2" t="s">
        <v>106</v>
      </c>
      <c r="V183" s="2" t="s">
        <v>14</v>
      </c>
      <c r="W183" s="2" t="s">
        <v>95</v>
      </c>
      <c r="X183" s="3">
        <f>DATE(2010,9,3)</f>
        <v>40424</v>
      </c>
      <c r="Y183" s="2" t="s">
        <v>1534</v>
      </c>
      <c r="Z183" s="2" t="s">
        <v>1535</v>
      </c>
      <c r="AA183" s="2" t="s">
        <v>2</v>
      </c>
      <c r="AB183" s="2" t="s">
        <v>2</v>
      </c>
      <c r="AC183" s="1" t="s">
        <v>1536</v>
      </c>
    </row>
    <row r="184" spans="3:29" ht="12.75">
      <c r="C184" s="2" t="s">
        <v>1537</v>
      </c>
      <c r="D184" s="2" t="s">
        <v>1539</v>
      </c>
      <c r="E184" s="33" t="s">
        <v>2563</v>
      </c>
      <c r="F184" t="s">
        <v>2611</v>
      </c>
      <c r="G184" s="2" t="s">
        <v>1520</v>
      </c>
      <c r="H184" t="s">
        <v>2458</v>
      </c>
      <c r="I184" s="2" t="s">
        <v>1538</v>
      </c>
      <c r="J184" t="e">
        <v>#N/A</v>
      </c>
      <c r="K184" s="2" t="s">
        <v>1541</v>
      </c>
      <c r="L184" s="2" t="s">
        <v>107</v>
      </c>
      <c r="M184" s="5"/>
      <c r="N184" s="2" t="s">
        <v>5</v>
      </c>
      <c r="O184" s="2" t="s">
        <v>855</v>
      </c>
      <c r="P184" s="2">
        <v>29.95</v>
      </c>
      <c r="Q184" s="2" t="s">
        <v>1517</v>
      </c>
      <c r="R184" s="2" t="s">
        <v>26</v>
      </c>
      <c r="S184" s="2" t="s">
        <v>11</v>
      </c>
      <c r="T184" s="2" t="s">
        <v>15</v>
      </c>
      <c r="U184" s="2" t="s">
        <v>28</v>
      </c>
      <c r="V184" s="2" t="s">
        <v>14</v>
      </c>
      <c r="W184" s="2" t="s">
        <v>1540</v>
      </c>
      <c r="X184" s="3">
        <f>DATE(2010,9,24)</f>
        <v>40445</v>
      </c>
      <c r="Y184" s="2" t="s">
        <v>1542</v>
      </c>
      <c r="Z184" s="2" t="s">
        <v>1543</v>
      </c>
      <c r="AA184" s="2" t="s">
        <v>2</v>
      </c>
      <c r="AB184" s="2" t="s">
        <v>2</v>
      </c>
      <c r="AC184" s="1" t="s">
        <v>1544</v>
      </c>
    </row>
    <row r="185" spans="3:29" ht="12.75">
      <c r="C185" s="2" t="s">
        <v>1545</v>
      </c>
      <c r="D185" s="2" t="s">
        <v>1547</v>
      </c>
      <c r="E185" s="33" t="s">
        <v>2564</v>
      </c>
      <c r="F185" t="s">
        <v>2612</v>
      </c>
      <c r="G185" s="2" t="s">
        <v>1548</v>
      </c>
      <c r="H185" t="s">
        <v>2460</v>
      </c>
      <c r="I185" s="2" t="s">
        <v>1546</v>
      </c>
      <c r="J185" t="e">
        <v>#N/A</v>
      </c>
      <c r="K185" s="2" t="s">
        <v>1549</v>
      </c>
      <c r="L185" s="2" t="s">
        <v>107</v>
      </c>
      <c r="M185" s="5"/>
      <c r="N185" s="2" t="s">
        <v>5</v>
      </c>
      <c r="O185" s="2" t="s">
        <v>750</v>
      </c>
      <c r="P185" s="2">
        <v>119.95</v>
      </c>
      <c r="Q185" s="2" t="s">
        <v>171</v>
      </c>
      <c r="R185" s="2" t="s">
        <v>26</v>
      </c>
      <c r="S185" s="2" t="s">
        <v>11</v>
      </c>
      <c r="T185" s="2" t="s">
        <v>15</v>
      </c>
      <c r="U185" s="2" t="s">
        <v>28</v>
      </c>
      <c r="V185" s="2" t="s">
        <v>14</v>
      </c>
      <c r="W185" s="2" t="s">
        <v>550</v>
      </c>
      <c r="X185" s="3">
        <f>DATE(2010,9,15)</f>
        <v>40436</v>
      </c>
      <c r="Y185" s="2" t="s">
        <v>1550</v>
      </c>
      <c r="Z185" s="2" t="s">
        <v>1551</v>
      </c>
      <c r="AA185" s="2" t="s">
        <v>2</v>
      </c>
      <c r="AB185" s="2" t="s">
        <v>2</v>
      </c>
      <c r="AC185" s="1" t="s">
        <v>1552</v>
      </c>
    </row>
    <row r="186" spans="3:29" ht="12.75">
      <c r="C186" s="2" t="s">
        <v>1553</v>
      </c>
      <c r="D186" s="2" t="s">
        <v>1555</v>
      </c>
      <c r="E186" s="33" t="s">
        <v>2564</v>
      </c>
      <c r="F186" t="s">
        <v>2612</v>
      </c>
      <c r="G186" s="2" t="s">
        <v>1548</v>
      </c>
      <c r="H186" t="s">
        <v>2460</v>
      </c>
      <c r="I186" s="2" t="s">
        <v>1554</v>
      </c>
      <c r="J186" t="e">
        <v>#N/A</v>
      </c>
      <c r="K186" s="2" t="s">
        <v>1557</v>
      </c>
      <c r="L186" s="2" t="s">
        <v>107</v>
      </c>
      <c r="M186" s="5"/>
      <c r="N186" s="2" t="s">
        <v>5</v>
      </c>
      <c r="O186" s="2" t="s">
        <v>668</v>
      </c>
      <c r="P186" s="2">
        <v>39.95</v>
      </c>
      <c r="Q186" s="2" t="s">
        <v>171</v>
      </c>
      <c r="R186" s="2" t="s">
        <v>26</v>
      </c>
      <c r="S186" s="2" t="s">
        <v>11</v>
      </c>
      <c r="T186" s="2" t="s">
        <v>1556</v>
      </c>
      <c r="U186" s="2" t="s">
        <v>28</v>
      </c>
      <c r="V186" s="2" t="s">
        <v>14</v>
      </c>
      <c r="W186" s="2" t="s">
        <v>123</v>
      </c>
      <c r="X186" s="3">
        <f>DATE(2010,9,1)</f>
        <v>40422</v>
      </c>
      <c r="Y186" s="2" t="s">
        <v>1558</v>
      </c>
      <c r="Z186" s="2" t="s">
        <v>1559</v>
      </c>
      <c r="AA186" s="2" t="s">
        <v>2</v>
      </c>
      <c r="AB186" s="2" t="s">
        <v>2</v>
      </c>
      <c r="AC186" s="1" t="s">
        <v>1560</v>
      </c>
    </row>
    <row r="187" spans="3:29" ht="12.75">
      <c r="C187" s="2" t="s">
        <v>1561</v>
      </c>
      <c r="D187" s="2" t="s">
        <v>1562</v>
      </c>
      <c r="E187" s="33" t="s">
        <v>2565</v>
      </c>
      <c r="F187" t="s">
        <v>2462</v>
      </c>
      <c r="G187" s="2" t="s">
        <v>1564</v>
      </c>
      <c r="H187" t="s">
        <v>2461</v>
      </c>
      <c r="I187" s="2" t="s">
        <v>2</v>
      </c>
      <c r="J187" t="e">
        <v>#N/A</v>
      </c>
      <c r="K187" s="2" t="s">
        <v>15</v>
      </c>
      <c r="L187" s="2" t="s">
        <v>4</v>
      </c>
      <c r="M187" s="5"/>
      <c r="N187" s="2" t="s">
        <v>36</v>
      </c>
      <c r="O187" s="2" t="s">
        <v>271</v>
      </c>
      <c r="P187" s="2">
        <v>21.95</v>
      </c>
      <c r="Q187" s="2" t="s">
        <v>318</v>
      </c>
      <c r="R187" s="2" t="s">
        <v>1563</v>
      </c>
      <c r="S187" s="2" t="s">
        <v>2</v>
      </c>
      <c r="T187" s="2" t="s">
        <v>15</v>
      </c>
      <c r="U187" s="2" t="s">
        <v>106</v>
      </c>
      <c r="V187" s="2" t="s">
        <v>14</v>
      </c>
      <c r="W187" s="2" t="s">
        <v>15</v>
      </c>
      <c r="X187" s="3">
        <f>DATE(2010,9,3)</f>
        <v>40424</v>
      </c>
      <c r="Y187" s="2" t="s">
        <v>2</v>
      </c>
      <c r="Z187" s="2" t="s">
        <v>2</v>
      </c>
      <c r="AA187" s="2" t="s">
        <v>2</v>
      </c>
      <c r="AB187" s="2" t="s">
        <v>2</v>
      </c>
      <c r="AC187" t="s">
        <v>146</v>
      </c>
    </row>
    <row r="188" spans="3:29" ht="12.75">
      <c r="C188" s="2" t="s">
        <v>1565</v>
      </c>
      <c r="D188" s="2" t="s">
        <v>1568</v>
      </c>
      <c r="E188" s="33" t="s">
        <v>2565</v>
      </c>
      <c r="F188" t="s">
        <v>2462</v>
      </c>
      <c r="G188" s="2" t="s">
        <v>1569</v>
      </c>
      <c r="H188" t="s">
        <v>2462</v>
      </c>
      <c r="I188" s="2" t="s">
        <v>1567</v>
      </c>
      <c r="J188" t="e">
        <v>#N/A</v>
      </c>
      <c r="K188" s="2" t="s">
        <v>1563</v>
      </c>
      <c r="L188" s="2" t="s">
        <v>107</v>
      </c>
      <c r="M188" s="5"/>
      <c r="N188" s="2" t="s">
        <v>36</v>
      </c>
      <c r="O188" s="2" t="s">
        <v>1566</v>
      </c>
      <c r="P188" s="2">
        <v>41.95</v>
      </c>
      <c r="Q188" s="2" t="s">
        <v>318</v>
      </c>
      <c r="R188" s="2" t="s">
        <v>1563</v>
      </c>
      <c r="S188" s="2" t="s">
        <v>2</v>
      </c>
      <c r="T188" s="2" t="s">
        <v>15</v>
      </c>
      <c r="U188" s="2" t="s">
        <v>106</v>
      </c>
      <c r="V188" s="2" t="s">
        <v>14</v>
      </c>
      <c r="W188" s="2" t="s">
        <v>15</v>
      </c>
      <c r="X188" s="3">
        <f>DATE(2010,9,6)</f>
        <v>40427</v>
      </c>
      <c r="Y188" s="2" t="s">
        <v>2</v>
      </c>
      <c r="Z188" s="2" t="s">
        <v>2</v>
      </c>
      <c r="AA188" s="2" t="s">
        <v>2</v>
      </c>
      <c r="AB188" s="2" t="s">
        <v>2</v>
      </c>
      <c r="AC188" t="s">
        <v>146</v>
      </c>
    </row>
    <row r="189" spans="3:29" ht="12.75">
      <c r="C189" s="2" t="s">
        <v>1570</v>
      </c>
      <c r="D189" s="2" t="s">
        <v>1572</v>
      </c>
      <c r="E189" s="33" t="s">
        <v>2565</v>
      </c>
      <c r="F189" t="s">
        <v>2462</v>
      </c>
      <c r="G189" s="2" t="s">
        <v>1573</v>
      </c>
      <c r="H189" t="s">
        <v>2463</v>
      </c>
      <c r="I189" s="2" t="s">
        <v>1571</v>
      </c>
      <c r="J189" t="e">
        <v>#N/A</v>
      </c>
      <c r="K189" s="2" t="s">
        <v>1574</v>
      </c>
      <c r="L189" s="2" t="s">
        <v>4</v>
      </c>
      <c r="M189" s="5"/>
      <c r="N189" s="2" t="s">
        <v>36</v>
      </c>
      <c r="O189" s="2" t="s">
        <v>271</v>
      </c>
      <c r="P189" s="2">
        <v>47.95</v>
      </c>
      <c r="Q189" s="2" t="s">
        <v>318</v>
      </c>
      <c r="R189" s="2" t="s">
        <v>1563</v>
      </c>
      <c r="S189" s="2" t="s">
        <v>2</v>
      </c>
      <c r="T189" s="2" t="s">
        <v>15</v>
      </c>
      <c r="U189" s="2" t="s">
        <v>106</v>
      </c>
      <c r="V189" s="2" t="s">
        <v>14</v>
      </c>
      <c r="W189" s="2" t="s">
        <v>15</v>
      </c>
      <c r="X189" s="3">
        <f>DATE(2010,9,17)</f>
        <v>40438</v>
      </c>
      <c r="Y189" s="2" t="s">
        <v>2</v>
      </c>
      <c r="Z189" s="2" t="s">
        <v>2</v>
      </c>
      <c r="AA189" s="2" t="s">
        <v>2</v>
      </c>
      <c r="AB189" s="2" t="s">
        <v>2</v>
      </c>
      <c r="AC189" t="s">
        <v>146</v>
      </c>
    </row>
    <row r="190" spans="3:29" ht="12.75">
      <c r="C190" s="2" t="s">
        <v>1575</v>
      </c>
      <c r="D190" s="2" t="s">
        <v>1576</v>
      </c>
      <c r="E190" s="33" t="s">
        <v>2565</v>
      </c>
      <c r="F190" t="s">
        <v>2462</v>
      </c>
      <c r="G190" s="2" t="s">
        <v>1564</v>
      </c>
      <c r="H190" t="s">
        <v>2461</v>
      </c>
      <c r="I190" s="2" t="s">
        <v>2</v>
      </c>
      <c r="J190" t="e">
        <v>#N/A</v>
      </c>
      <c r="K190" s="2" t="s">
        <v>15</v>
      </c>
      <c r="L190" s="2" t="s">
        <v>4</v>
      </c>
      <c r="M190" s="5"/>
      <c r="N190" s="2" t="s">
        <v>36</v>
      </c>
      <c r="O190" s="2" t="s">
        <v>271</v>
      </c>
      <c r="P190" s="2">
        <v>21.95</v>
      </c>
      <c r="Q190" s="2" t="s">
        <v>318</v>
      </c>
      <c r="R190" s="2" t="s">
        <v>1563</v>
      </c>
      <c r="S190" s="2" t="s">
        <v>2</v>
      </c>
      <c r="T190" s="2" t="s">
        <v>15</v>
      </c>
      <c r="U190" s="2" t="s">
        <v>106</v>
      </c>
      <c r="V190" s="2" t="s">
        <v>14</v>
      </c>
      <c r="W190" s="2" t="s">
        <v>15</v>
      </c>
      <c r="X190" s="3">
        <f>DATE(2010,9,14)</f>
        <v>40435</v>
      </c>
      <c r="Y190" s="2" t="s">
        <v>2</v>
      </c>
      <c r="Z190" s="2" t="s">
        <v>2</v>
      </c>
      <c r="AA190" s="2" t="s">
        <v>2</v>
      </c>
      <c r="AB190" s="2" t="s">
        <v>2</v>
      </c>
      <c r="AC190" t="s">
        <v>146</v>
      </c>
    </row>
    <row r="191" spans="3:29" ht="12.75">
      <c r="C191" s="2" t="s">
        <v>1580</v>
      </c>
      <c r="D191" s="2" t="s">
        <v>1582</v>
      </c>
      <c r="E191" s="33" t="s">
        <v>2566</v>
      </c>
      <c r="F191" t="s">
        <v>2613</v>
      </c>
      <c r="G191" s="2" t="s">
        <v>1578</v>
      </c>
      <c r="H191" t="s">
        <v>2464</v>
      </c>
      <c r="I191" s="2" t="s">
        <v>1581</v>
      </c>
      <c r="J191" t="e">
        <v>#N/A</v>
      </c>
      <c r="K191" s="2" t="s">
        <v>1584</v>
      </c>
      <c r="L191" s="2" t="s">
        <v>107</v>
      </c>
      <c r="M191" s="5"/>
      <c r="N191" s="2" t="s">
        <v>36</v>
      </c>
      <c r="O191" s="2" t="s">
        <v>141</v>
      </c>
      <c r="P191" s="2">
        <v>25.95</v>
      </c>
      <c r="Q191" s="2" t="s">
        <v>446</v>
      </c>
      <c r="R191" s="2" t="s">
        <v>26</v>
      </c>
      <c r="S191" s="2" t="s">
        <v>11</v>
      </c>
      <c r="T191" s="2" t="s">
        <v>15</v>
      </c>
      <c r="U191" s="2" t="s">
        <v>28</v>
      </c>
      <c r="V191" s="2" t="s">
        <v>14</v>
      </c>
      <c r="W191" s="2" t="s">
        <v>1583</v>
      </c>
      <c r="X191" s="3">
        <f>DATE(2010,9,22)</f>
        <v>40443</v>
      </c>
      <c r="Y191" s="2" t="s">
        <v>1585</v>
      </c>
      <c r="Z191" s="2" t="s">
        <v>1586</v>
      </c>
      <c r="AA191" s="2" t="s">
        <v>2</v>
      </c>
      <c r="AB191" s="2" t="s">
        <v>2</v>
      </c>
      <c r="AC191" t="s">
        <v>146</v>
      </c>
    </row>
    <row r="192" spans="3:29" ht="12.75">
      <c r="C192" s="2" t="s">
        <v>1587</v>
      </c>
      <c r="D192" s="2" t="s">
        <v>1590</v>
      </c>
      <c r="E192" s="33" t="s">
        <v>2566</v>
      </c>
      <c r="F192" t="s">
        <v>2613</v>
      </c>
      <c r="G192" s="2" t="s">
        <v>1592</v>
      </c>
      <c r="H192" t="s">
        <v>2465</v>
      </c>
      <c r="I192" s="2" t="s">
        <v>1588</v>
      </c>
      <c r="J192" t="s">
        <v>2348</v>
      </c>
      <c r="K192" s="2" t="s">
        <v>1593</v>
      </c>
      <c r="L192" s="2" t="s">
        <v>4</v>
      </c>
      <c r="M192" s="5"/>
      <c r="N192" s="2" t="s">
        <v>5</v>
      </c>
      <c r="O192" s="2" t="s">
        <v>290</v>
      </c>
      <c r="P192" s="2">
        <v>24.95</v>
      </c>
      <c r="Q192" s="2" t="s">
        <v>1589</v>
      </c>
      <c r="R192" s="2" t="s">
        <v>790</v>
      </c>
      <c r="S192" s="2" t="s">
        <v>11</v>
      </c>
      <c r="T192" s="2" t="s">
        <v>1591</v>
      </c>
      <c r="U192" s="2" t="s">
        <v>28</v>
      </c>
      <c r="V192" s="2" t="s">
        <v>14</v>
      </c>
      <c r="W192" s="2" t="s">
        <v>1519</v>
      </c>
      <c r="X192" s="3">
        <f>DATE(2010,9,16)</f>
        <v>40437</v>
      </c>
      <c r="Y192" s="2" t="s">
        <v>1594</v>
      </c>
      <c r="Z192" s="2" t="s">
        <v>1595</v>
      </c>
      <c r="AA192" s="2" t="s">
        <v>2</v>
      </c>
      <c r="AB192" s="2" t="s">
        <v>2</v>
      </c>
      <c r="AC192" t="s">
        <v>146</v>
      </c>
    </row>
    <row r="193" spans="3:29" ht="12.75">
      <c r="C193" s="2" t="s">
        <v>1596</v>
      </c>
      <c r="D193" s="2" t="s">
        <v>1598</v>
      </c>
      <c r="E193" s="33" t="s">
        <v>2566</v>
      </c>
      <c r="F193" t="s">
        <v>2613</v>
      </c>
      <c r="G193" s="2" t="s">
        <v>1599</v>
      </c>
      <c r="H193" t="s">
        <v>2466</v>
      </c>
      <c r="I193" s="2" t="s">
        <v>1597</v>
      </c>
      <c r="J193" t="e">
        <v>#N/A</v>
      </c>
      <c r="K193" s="2" t="s">
        <v>1600</v>
      </c>
      <c r="L193" s="2" t="s">
        <v>107</v>
      </c>
      <c r="M193" s="5"/>
      <c r="N193" s="2" t="s">
        <v>5</v>
      </c>
      <c r="O193" s="2" t="s">
        <v>474</v>
      </c>
      <c r="P193" s="2">
        <v>27.95</v>
      </c>
      <c r="Q193" s="2" t="s">
        <v>1482</v>
      </c>
      <c r="R193" s="2" t="s">
        <v>26</v>
      </c>
      <c r="S193" s="2" t="s">
        <v>11</v>
      </c>
      <c r="T193" s="2" t="s">
        <v>15</v>
      </c>
      <c r="U193" s="2" t="s">
        <v>28</v>
      </c>
      <c r="V193" s="2" t="s">
        <v>14</v>
      </c>
      <c r="W193" s="2" t="s">
        <v>550</v>
      </c>
      <c r="X193" s="3">
        <f>DATE(2010,9,29)</f>
        <v>40450</v>
      </c>
      <c r="Y193" s="2" t="s">
        <v>1601</v>
      </c>
      <c r="Z193" s="2" t="s">
        <v>1602</v>
      </c>
      <c r="AA193" s="2" t="s">
        <v>2</v>
      </c>
      <c r="AB193" s="2" t="s">
        <v>2</v>
      </c>
      <c r="AC193" t="s">
        <v>146</v>
      </c>
    </row>
    <row r="194" spans="3:29" ht="12.75">
      <c r="C194" s="2" t="s">
        <v>1603</v>
      </c>
      <c r="D194" s="2" t="s">
        <v>1605</v>
      </c>
      <c r="E194" s="33" t="s">
        <v>2566</v>
      </c>
      <c r="F194" t="s">
        <v>2613</v>
      </c>
      <c r="G194" s="2" t="s">
        <v>1606</v>
      </c>
      <c r="H194" t="s">
        <v>2467</v>
      </c>
      <c r="I194" s="2" t="s">
        <v>1604</v>
      </c>
      <c r="J194" t="e">
        <v>#N/A</v>
      </c>
      <c r="K194" s="2" t="s">
        <v>1607</v>
      </c>
      <c r="L194" s="2" t="s">
        <v>107</v>
      </c>
      <c r="M194" s="5"/>
      <c r="N194" s="2" t="s">
        <v>5</v>
      </c>
      <c r="O194" s="2" t="s">
        <v>1236</v>
      </c>
      <c r="P194" s="2">
        <v>89.95</v>
      </c>
      <c r="Q194" s="2" t="s">
        <v>1145</v>
      </c>
      <c r="R194" s="2" t="s">
        <v>26</v>
      </c>
      <c r="S194" s="2" t="s">
        <v>11</v>
      </c>
      <c r="T194" s="2" t="s">
        <v>15</v>
      </c>
      <c r="U194" s="2" t="s">
        <v>13</v>
      </c>
      <c r="V194" s="2" t="s">
        <v>14</v>
      </c>
      <c r="W194" s="2" t="s">
        <v>550</v>
      </c>
      <c r="X194" s="3">
        <f>DATE(2010,9,17)</f>
        <v>40438</v>
      </c>
      <c r="Y194" s="2" t="s">
        <v>1608</v>
      </c>
      <c r="Z194" s="2" t="s">
        <v>1609</v>
      </c>
      <c r="AA194" s="2" t="s">
        <v>2</v>
      </c>
      <c r="AB194" s="2" t="s">
        <v>2</v>
      </c>
      <c r="AC194" t="s">
        <v>146</v>
      </c>
    </row>
    <row r="195" spans="3:29" ht="12.75">
      <c r="C195" s="2" t="s">
        <v>1610</v>
      </c>
      <c r="D195" s="2" t="s">
        <v>1612</v>
      </c>
      <c r="E195" s="33" t="s">
        <v>2566</v>
      </c>
      <c r="F195" t="s">
        <v>2613</v>
      </c>
      <c r="G195" s="2" t="s">
        <v>1579</v>
      </c>
      <c r="H195" t="s">
        <v>2468</v>
      </c>
      <c r="I195" s="2" t="s">
        <v>1611</v>
      </c>
      <c r="J195" t="e">
        <v>#N/A</v>
      </c>
      <c r="K195" s="2" t="s">
        <v>1613</v>
      </c>
      <c r="L195" s="2" t="s">
        <v>107</v>
      </c>
      <c r="M195" s="5"/>
      <c r="N195" s="2" t="s">
        <v>5</v>
      </c>
      <c r="O195" s="2" t="s">
        <v>309</v>
      </c>
      <c r="P195" s="2">
        <v>25.95</v>
      </c>
      <c r="Q195" s="2" t="s">
        <v>1482</v>
      </c>
      <c r="R195" s="2" t="s">
        <v>26</v>
      </c>
      <c r="S195" s="2" t="s">
        <v>11</v>
      </c>
      <c r="T195" s="2" t="s">
        <v>15</v>
      </c>
      <c r="U195" s="2" t="s">
        <v>28</v>
      </c>
      <c r="V195" s="2" t="s">
        <v>14</v>
      </c>
      <c r="W195" s="2" t="s">
        <v>550</v>
      </c>
      <c r="X195" s="3">
        <f>DATE(2010,9,8)</f>
        <v>40429</v>
      </c>
      <c r="Y195" s="2" t="s">
        <v>2</v>
      </c>
      <c r="Z195" s="2" t="s">
        <v>1614</v>
      </c>
      <c r="AA195" s="2" t="s">
        <v>2</v>
      </c>
      <c r="AB195" s="2" t="s">
        <v>2</v>
      </c>
      <c r="AC195" t="s">
        <v>146</v>
      </c>
    </row>
    <row r="196" spans="3:29" ht="12.75">
      <c r="C196" s="2" t="s">
        <v>1615</v>
      </c>
      <c r="D196" s="2" t="s">
        <v>1617</v>
      </c>
      <c r="E196" s="33" t="s">
        <v>2566</v>
      </c>
      <c r="F196" t="s">
        <v>2613</v>
      </c>
      <c r="G196" s="2" t="s">
        <v>1599</v>
      </c>
      <c r="H196" t="s">
        <v>2466</v>
      </c>
      <c r="I196" s="2" t="s">
        <v>1616</v>
      </c>
      <c r="J196" t="e">
        <v>#N/A</v>
      </c>
      <c r="K196" s="2" t="s">
        <v>1618</v>
      </c>
      <c r="L196" s="2" t="s">
        <v>107</v>
      </c>
      <c r="M196" s="5"/>
      <c r="N196" s="2" t="s">
        <v>5</v>
      </c>
      <c r="O196" s="2" t="s">
        <v>474</v>
      </c>
      <c r="P196" s="2">
        <v>25.95</v>
      </c>
      <c r="Q196" s="2" t="s">
        <v>1482</v>
      </c>
      <c r="R196" s="2" t="s">
        <v>26</v>
      </c>
      <c r="S196" s="2" t="s">
        <v>11</v>
      </c>
      <c r="T196" s="2" t="s">
        <v>15</v>
      </c>
      <c r="U196" s="2" t="s">
        <v>28</v>
      </c>
      <c r="V196" s="2" t="s">
        <v>14</v>
      </c>
      <c r="W196" s="2" t="s">
        <v>550</v>
      </c>
      <c r="X196" s="3">
        <f>DATE(2010,9,8)</f>
        <v>40429</v>
      </c>
      <c r="Y196" s="2" t="s">
        <v>2</v>
      </c>
      <c r="Z196" s="2" t="s">
        <v>1619</v>
      </c>
      <c r="AA196" s="2" t="s">
        <v>2</v>
      </c>
      <c r="AB196" s="2" t="s">
        <v>2</v>
      </c>
      <c r="AC196" s="1" t="s">
        <v>1620</v>
      </c>
    </row>
    <row r="197" spans="3:29" ht="12.75">
      <c r="C197" s="2" t="s">
        <v>1621</v>
      </c>
      <c r="D197" s="2" t="s">
        <v>1623</v>
      </c>
      <c r="E197" s="33" t="s">
        <v>2567</v>
      </c>
      <c r="F197" t="s">
        <v>2614</v>
      </c>
      <c r="G197" s="2" t="s">
        <v>1625</v>
      </c>
      <c r="H197" t="s">
        <v>2469</v>
      </c>
      <c r="I197" s="2" t="s">
        <v>1622</v>
      </c>
      <c r="J197" t="e">
        <v>#N/A</v>
      </c>
      <c r="K197" s="2" t="s">
        <v>1626</v>
      </c>
      <c r="L197" s="2" t="s">
        <v>107</v>
      </c>
      <c r="M197" s="6" t="s">
        <v>2293</v>
      </c>
      <c r="N197" s="2" t="s">
        <v>36</v>
      </c>
      <c r="O197" s="2" t="s">
        <v>1097</v>
      </c>
      <c r="P197" s="2">
        <v>98.95</v>
      </c>
      <c r="Q197" s="2" t="s">
        <v>8</v>
      </c>
      <c r="R197" s="2" t="s">
        <v>10</v>
      </c>
      <c r="S197" s="2" t="s">
        <v>11</v>
      </c>
      <c r="T197" s="2" t="s">
        <v>1624</v>
      </c>
      <c r="U197" s="2" t="s">
        <v>13</v>
      </c>
      <c r="V197" s="2" t="s">
        <v>14</v>
      </c>
      <c r="W197" s="2" t="s">
        <v>15</v>
      </c>
      <c r="X197" s="3">
        <f>DATE(2010,9,30)</f>
        <v>40451</v>
      </c>
      <c r="Y197" s="2" t="s">
        <v>1627</v>
      </c>
      <c r="Z197" s="2" t="s">
        <v>2</v>
      </c>
      <c r="AA197" s="2" t="s">
        <v>1628</v>
      </c>
      <c r="AB197" s="2" t="s">
        <v>2</v>
      </c>
      <c r="AC197" t="s">
        <v>146</v>
      </c>
    </row>
    <row r="198" spans="3:29" ht="12.75">
      <c r="C198" s="2" t="s">
        <v>1629</v>
      </c>
      <c r="D198" s="2" t="s">
        <v>1632</v>
      </c>
      <c r="E198" s="33" t="s">
        <v>2568</v>
      </c>
      <c r="F198" t="s">
        <v>2615</v>
      </c>
      <c r="G198" s="2" t="s">
        <v>1633</v>
      </c>
      <c r="H198" t="s">
        <v>2470</v>
      </c>
      <c r="I198" s="2" t="s">
        <v>1631</v>
      </c>
      <c r="J198" t="e">
        <v>#N/A</v>
      </c>
      <c r="K198" s="2" t="s">
        <v>1634</v>
      </c>
      <c r="L198" s="2" t="s">
        <v>107</v>
      </c>
      <c r="M198" s="5"/>
      <c r="N198" s="2" t="s">
        <v>5</v>
      </c>
      <c r="O198" s="2" t="s">
        <v>1630</v>
      </c>
      <c r="P198" s="2">
        <v>129.95</v>
      </c>
      <c r="Q198" s="2" t="s">
        <v>1485</v>
      </c>
      <c r="R198" s="2" t="s">
        <v>10</v>
      </c>
      <c r="S198" s="2" t="s">
        <v>11</v>
      </c>
      <c r="T198" s="2" t="s">
        <v>15</v>
      </c>
      <c r="U198" s="2" t="s">
        <v>13</v>
      </c>
      <c r="V198" s="2" t="s">
        <v>14</v>
      </c>
      <c r="W198" s="2" t="s">
        <v>113</v>
      </c>
      <c r="X198" s="3">
        <f>DATE(2010,8,27)</f>
        <v>40417</v>
      </c>
      <c r="Y198" s="2" t="s">
        <v>1635</v>
      </c>
      <c r="Z198" s="2" t="s">
        <v>1636</v>
      </c>
      <c r="AA198" s="2" t="s">
        <v>2</v>
      </c>
      <c r="AB198" s="2" t="s">
        <v>2</v>
      </c>
      <c r="AC198" s="1" t="s">
        <v>1637</v>
      </c>
    </row>
    <row r="199" spans="3:29" ht="12.75">
      <c r="C199" s="2" t="s">
        <v>1638</v>
      </c>
      <c r="D199" s="2" t="s">
        <v>1640</v>
      </c>
      <c r="E199" s="33" t="s">
        <v>2568</v>
      </c>
      <c r="F199" t="s">
        <v>2615</v>
      </c>
      <c r="G199" s="2" t="s">
        <v>1642</v>
      </c>
      <c r="H199" t="s">
        <v>2471</v>
      </c>
      <c r="I199" s="2" t="s">
        <v>1639</v>
      </c>
      <c r="J199" t="e">
        <v>#N/A</v>
      </c>
      <c r="K199" s="2" t="s">
        <v>1643</v>
      </c>
      <c r="L199" s="2" t="s">
        <v>107</v>
      </c>
      <c r="M199" s="6" t="s">
        <v>2293</v>
      </c>
      <c r="N199" s="2" t="s">
        <v>5</v>
      </c>
      <c r="O199" s="2" t="s">
        <v>141</v>
      </c>
      <c r="P199" s="2">
        <v>149.95</v>
      </c>
      <c r="Q199" s="2" t="s">
        <v>149</v>
      </c>
      <c r="R199" s="2" t="s">
        <v>10</v>
      </c>
      <c r="S199" s="2" t="s">
        <v>11</v>
      </c>
      <c r="T199" s="2" t="s">
        <v>1641</v>
      </c>
      <c r="U199" s="2" t="s">
        <v>13</v>
      </c>
      <c r="V199" s="2" t="s">
        <v>14</v>
      </c>
      <c r="W199" s="2" t="s">
        <v>15</v>
      </c>
      <c r="X199" s="3">
        <f>DATE(2010,9,3)</f>
        <v>40424</v>
      </c>
      <c r="Y199" s="2" t="s">
        <v>1644</v>
      </c>
      <c r="Z199" s="2" t="s">
        <v>1645</v>
      </c>
      <c r="AA199" s="2" t="s">
        <v>2</v>
      </c>
      <c r="AB199" s="2" t="s">
        <v>2</v>
      </c>
      <c r="AC199" s="1" t="s">
        <v>1646</v>
      </c>
    </row>
    <row r="200" spans="3:29" ht="12.75">
      <c r="C200" s="2" t="s">
        <v>1647</v>
      </c>
      <c r="D200" s="2" t="s">
        <v>1649</v>
      </c>
      <c r="E200" s="33" t="s">
        <v>2568</v>
      </c>
      <c r="F200" t="s">
        <v>2615</v>
      </c>
      <c r="G200" s="2" t="s">
        <v>1650</v>
      </c>
      <c r="H200" t="s">
        <v>2472</v>
      </c>
      <c r="I200" s="2" t="s">
        <v>1648</v>
      </c>
      <c r="J200" t="e">
        <v>#N/A</v>
      </c>
      <c r="K200" s="2" t="s">
        <v>1651</v>
      </c>
      <c r="L200" s="2" t="s">
        <v>107</v>
      </c>
      <c r="M200" s="5"/>
      <c r="N200" s="2" t="s">
        <v>5</v>
      </c>
      <c r="O200" s="2" t="s">
        <v>180</v>
      </c>
      <c r="P200" s="2">
        <v>99.95</v>
      </c>
      <c r="Q200" s="2" t="s">
        <v>149</v>
      </c>
      <c r="R200" s="2" t="s">
        <v>10</v>
      </c>
      <c r="S200" s="2" t="s">
        <v>11</v>
      </c>
      <c r="T200" s="2" t="s">
        <v>15</v>
      </c>
      <c r="U200" s="2" t="s">
        <v>13</v>
      </c>
      <c r="V200" s="2" t="s">
        <v>14</v>
      </c>
      <c r="W200" s="2" t="s">
        <v>15</v>
      </c>
      <c r="X200" s="3">
        <f>DATE(2010,9,24)</f>
        <v>40445</v>
      </c>
      <c r="Y200" s="2" t="s">
        <v>1652</v>
      </c>
      <c r="Z200" s="2" t="s">
        <v>2</v>
      </c>
      <c r="AA200" s="2" t="s">
        <v>2</v>
      </c>
      <c r="AB200" s="2" t="s">
        <v>2</v>
      </c>
      <c r="AC200" s="1" t="s">
        <v>1653</v>
      </c>
    </row>
    <row r="201" spans="3:29" ht="12.75">
      <c r="C201" s="2" t="s">
        <v>1654</v>
      </c>
      <c r="D201" s="2" t="s">
        <v>1657</v>
      </c>
      <c r="E201" s="33" t="s">
        <v>2568</v>
      </c>
      <c r="F201" t="s">
        <v>2615</v>
      </c>
      <c r="G201" s="2" t="s">
        <v>1658</v>
      </c>
      <c r="H201" t="s">
        <v>2473</v>
      </c>
      <c r="I201" s="2" t="s">
        <v>1656</v>
      </c>
      <c r="J201" t="e">
        <v>#N/A</v>
      </c>
      <c r="K201" s="2" t="s">
        <v>1659</v>
      </c>
      <c r="L201" s="2" t="s">
        <v>107</v>
      </c>
      <c r="M201" s="5"/>
      <c r="N201" s="2" t="s">
        <v>5</v>
      </c>
      <c r="O201" s="2" t="s">
        <v>1655</v>
      </c>
      <c r="P201" s="2">
        <v>79.95</v>
      </c>
      <c r="Q201" s="2" t="s">
        <v>1195</v>
      </c>
      <c r="R201" s="2" t="s">
        <v>26</v>
      </c>
      <c r="S201" s="2" t="s">
        <v>11</v>
      </c>
      <c r="T201" s="2" t="s">
        <v>15</v>
      </c>
      <c r="U201" s="2" t="s">
        <v>13</v>
      </c>
      <c r="V201" s="2" t="s">
        <v>14</v>
      </c>
      <c r="W201" s="2" t="s">
        <v>134</v>
      </c>
      <c r="X201" s="3">
        <f>DATE(2010,9,10)</f>
        <v>40431</v>
      </c>
      <c r="Y201" s="2" t="s">
        <v>1660</v>
      </c>
      <c r="Z201" s="2" t="s">
        <v>1661</v>
      </c>
      <c r="AA201" s="2" t="s">
        <v>2</v>
      </c>
      <c r="AB201" s="2" t="s">
        <v>2</v>
      </c>
      <c r="AC201" s="1" t="s">
        <v>1662</v>
      </c>
    </row>
    <row r="202" spans="3:29" ht="12.75">
      <c r="C202" s="2" t="s">
        <v>1663</v>
      </c>
      <c r="D202" s="2" t="s">
        <v>1666</v>
      </c>
      <c r="E202" s="33" t="s">
        <v>2569</v>
      </c>
      <c r="F202" t="s">
        <v>2616</v>
      </c>
      <c r="G202" s="2" t="s">
        <v>1667</v>
      </c>
      <c r="H202" t="s">
        <v>2474</v>
      </c>
      <c r="I202" s="2" t="s">
        <v>1665</v>
      </c>
      <c r="J202" t="s">
        <v>2349</v>
      </c>
      <c r="K202" s="2" t="s">
        <v>1668</v>
      </c>
      <c r="L202" s="2" t="s">
        <v>107</v>
      </c>
      <c r="M202" s="5"/>
      <c r="N202" s="2" t="s">
        <v>5</v>
      </c>
      <c r="O202" s="2" t="s">
        <v>1664</v>
      </c>
      <c r="P202" s="2">
        <v>89.95</v>
      </c>
      <c r="Q202" s="2" t="s">
        <v>8</v>
      </c>
      <c r="R202" s="2" t="s">
        <v>10</v>
      </c>
      <c r="S202" s="2" t="s">
        <v>11</v>
      </c>
      <c r="T202" s="2" t="s">
        <v>15</v>
      </c>
      <c r="U202" s="2" t="s">
        <v>13</v>
      </c>
      <c r="V202" s="2" t="s">
        <v>14</v>
      </c>
      <c r="W202" s="2" t="s">
        <v>15</v>
      </c>
      <c r="X202" s="3">
        <f>DATE(2010,9,24)</f>
        <v>40445</v>
      </c>
      <c r="Y202" s="2" t="s">
        <v>1669</v>
      </c>
      <c r="Z202" s="2" t="s">
        <v>1670</v>
      </c>
      <c r="AA202" s="2" t="s">
        <v>2</v>
      </c>
      <c r="AB202" s="2" t="s">
        <v>2</v>
      </c>
      <c r="AC202" s="1" t="s">
        <v>1671</v>
      </c>
    </row>
    <row r="203" spans="3:29" ht="12.75">
      <c r="C203" s="2" t="s">
        <v>1672</v>
      </c>
      <c r="D203" s="2" t="s">
        <v>1674</v>
      </c>
      <c r="E203" s="33" t="s">
        <v>2569</v>
      </c>
      <c r="F203" t="s">
        <v>2616</v>
      </c>
      <c r="G203" s="2" t="s">
        <v>1676</v>
      </c>
      <c r="H203" t="s">
        <v>2475</v>
      </c>
      <c r="I203" s="2" t="s">
        <v>1673</v>
      </c>
      <c r="J203" t="e">
        <v>#N/A</v>
      </c>
      <c r="K203" s="2" t="s">
        <v>1677</v>
      </c>
      <c r="L203" s="2" t="s">
        <v>107</v>
      </c>
      <c r="M203" s="5"/>
      <c r="N203" s="2" t="s">
        <v>5</v>
      </c>
      <c r="O203" s="2" t="s">
        <v>1107</v>
      </c>
      <c r="P203" s="2">
        <v>69.95</v>
      </c>
      <c r="Q203" s="2" t="s">
        <v>1099</v>
      </c>
      <c r="R203" s="2" t="s">
        <v>1101</v>
      </c>
      <c r="S203" s="2" t="s">
        <v>11</v>
      </c>
      <c r="T203" s="2" t="s">
        <v>1675</v>
      </c>
      <c r="U203" s="2" t="s">
        <v>13</v>
      </c>
      <c r="V203" s="2" t="s">
        <v>14</v>
      </c>
      <c r="W203" s="2" t="s">
        <v>15</v>
      </c>
      <c r="X203" s="3">
        <f>DATE(2010,9,26)</f>
        <v>40447</v>
      </c>
      <c r="Y203" s="2" t="s">
        <v>1678</v>
      </c>
      <c r="Z203" s="2" t="s">
        <v>1679</v>
      </c>
      <c r="AA203" s="2" t="s">
        <v>2</v>
      </c>
      <c r="AB203" s="2" t="s">
        <v>2</v>
      </c>
      <c r="AC203" s="1" t="s">
        <v>1680</v>
      </c>
    </row>
    <row r="204" spans="3:29" ht="12.75">
      <c r="C204" s="2" t="s">
        <v>1681</v>
      </c>
      <c r="D204" s="2" t="s">
        <v>1683</v>
      </c>
      <c r="E204" s="33" t="s">
        <v>2570</v>
      </c>
      <c r="F204" t="s">
        <v>2617</v>
      </c>
      <c r="G204" s="2" t="s">
        <v>1685</v>
      </c>
      <c r="H204" t="s">
        <v>2476</v>
      </c>
      <c r="I204" s="2" t="s">
        <v>1682</v>
      </c>
      <c r="J204" t="e">
        <v>#N/A</v>
      </c>
      <c r="K204" s="2" t="s">
        <v>1686</v>
      </c>
      <c r="L204" s="2" t="s">
        <v>4</v>
      </c>
      <c r="M204" s="5"/>
      <c r="N204" s="2" t="s">
        <v>208</v>
      </c>
      <c r="O204" s="2" t="s">
        <v>15</v>
      </c>
      <c r="P204" s="2">
        <v>29.95</v>
      </c>
      <c r="Q204" s="2" t="s">
        <v>1577</v>
      </c>
      <c r="R204" s="2" t="s">
        <v>503</v>
      </c>
      <c r="S204" s="2" t="s">
        <v>133</v>
      </c>
      <c r="T204" s="2" t="s">
        <v>15</v>
      </c>
      <c r="U204" s="2" t="s">
        <v>28</v>
      </c>
      <c r="V204" s="2" t="s">
        <v>1684</v>
      </c>
      <c r="W204" s="2" t="s">
        <v>15</v>
      </c>
      <c r="X204" s="3">
        <f>DATE(2010,6,17)</f>
        <v>40346</v>
      </c>
      <c r="Y204" s="2" t="s">
        <v>1687</v>
      </c>
      <c r="Z204" s="2" t="s">
        <v>1688</v>
      </c>
      <c r="AA204" s="2" t="s">
        <v>2</v>
      </c>
      <c r="AB204" s="2" t="s">
        <v>2</v>
      </c>
      <c r="AC204" s="1" t="s">
        <v>1689</v>
      </c>
    </row>
    <row r="205" spans="3:29" ht="12.75">
      <c r="C205" s="2" t="s">
        <v>1690</v>
      </c>
      <c r="D205" s="2" t="s">
        <v>1694</v>
      </c>
      <c r="E205" s="33" t="s">
        <v>2570</v>
      </c>
      <c r="F205" t="s">
        <v>2617</v>
      </c>
      <c r="G205" s="2" t="s">
        <v>1695</v>
      </c>
      <c r="H205" t="s">
        <v>2477</v>
      </c>
      <c r="I205" s="2" t="s">
        <v>1692</v>
      </c>
      <c r="J205" t="e">
        <v>#N/A</v>
      </c>
      <c r="K205" s="2" t="s">
        <v>1696</v>
      </c>
      <c r="L205" s="2" t="s">
        <v>107</v>
      </c>
      <c r="M205" s="5"/>
      <c r="N205" s="2" t="s">
        <v>5</v>
      </c>
      <c r="O205" s="2" t="s">
        <v>1691</v>
      </c>
      <c r="P205" s="2">
        <v>124.95</v>
      </c>
      <c r="Q205" s="2" t="s">
        <v>1693</v>
      </c>
      <c r="R205" s="2" t="s">
        <v>26</v>
      </c>
      <c r="S205" s="2" t="s">
        <v>11</v>
      </c>
      <c r="T205" s="2" t="s">
        <v>15</v>
      </c>
      <c r="U205" s="2" t="s">
        <v>13</v>
      </c>
      <c r="V205" s="2" t="s">
        <v>14</v>
      </c>
      <c r="W205" s="2" t="s">
        <v>550</v>
      </c>
      <c r="X205" s="3">
        <f>DATE(2010,9,10)</f>
        <v>40431</v>
      </c>
      <c r="Y205" s="2" t="s">
        <v>1697</v>
      </c>
      <c r="Z205" s="2" t="s">
        <v>1698</v>
      </c>
      <c r="AA205" s="2" t="s">
        <v>2</v>
      </c>
      <c r="AB205" s="2" t="s">
        <v>2</v>
      </c>
      <c r="AC205" s="1" t="s">
        <v>1699</v>
      </c>
    </row>
    <row r="206" spans="3:29" ht="12.75">
      <c r="C206" s="2" t="s">
        <v>1700</v>
      </c>
      <c r="D206" s="2" t="s">
        <v>1703</v>
      </c>
      <c r="E206" s="33" t="s">
        <v>2571</v>
      </c>
      <c r="F206" t="s">
        <v>2618</v>
      </c>
      <c r="G206" s="2" t="s">
        <v>1705</v>
      </c>
      <c r="H206" t="s">
        <v>2478</v>
      </c>
      <c r="I206" s="2" t="s">
        <v>1701</v>
      </c>
      <c r="J206" t="s">
        <v>2350</v>
      </c>
      <c r="K206" s="2" t="s">
        <v>1706</v>
      </c>
      <c r="L206" s="2" t="s">
        <v>4</v>
      </c>
      <c r="M206" s="5"/>
      <c r="N206" s="2" t="s">
        <v>5</v>
      </c>
      <c r="O206" s="2" t="s">
        <v>271</v>
      </c>
      <c r="P206" s="2">
        <v>31.95</v>
      </c>
      <c r="Q206" s="2" t="s">
        <v>1702</v>
      </c>
      <c r="R206" s="2" t="s">
        <v>10</v>
      </c>
      <c r="S206" s="2" t="s">
        <v>11</v>
      </c>
      <c r="T206" s="2" t="s">
        <v>1704</v>
      </c>
      <c r="U206" s="2" t="s">
        <v>13</v>
      </c>
      <c r="V206" s="2" t="s">
        <v>14</v>
      </c>
      <c r="W206" s="2" t="s">
        <v>15</v>
      </c>
      <c r="X206" s="3">
        <f>DATE(2010,9,17)</f>
        <v>40438</v>
      </c>
      <c r="Y206" s="2" t="s">
        <v>1707</v>
      </c>
      <c r="Z206" s="2" t="s">
        <v>1708</v>
      </c>
      <c r="AA206" s="2" t="s">
        <v>1709</v>
      </c>
      <c r="AB206" s="2" t="s">
        <v>2</v>
      </c>
      <c r="AC206" s="1" t="s">
        <v>1710</v>
      </c>
    </row>
    <row r="207" spans="1:29" ht="12.75">
      <c r="A207" s="35" t="s">
        <v>2293</v>
      </c>
      <c r="C207" s="2" t="s">
        <v>1711</v>
      </c>
      <c r="D207" s="2" t="s">
        <v>1713</v>
      </c>
      <c r="E207" s="33" t="s">
        <v>2571</v>
      </c>
      <c r="F207" t="s">
        <v>2618</v>
      </c>
      <c r="G207" s="2" t="s">
        <v>1714</v>
      </c>
      <c r="H207" t="s">
        <v>2479</v>
      </c>
      <c r="I207" s="2" t="s">
        <v>1712</v>
      </c>
      <c r="J207" t="e">
        <v>#N/A</v>
      </c>
      <c r="K207" s="2" t="s">
        <v>1715</v>
      </c>
      <c r="L207" s="2" t="s">
        <v>107</v>
      </c>
      <c r="M207" s="5"/>
      <c r="N207" s="2" t="s">
        <v>5</v>
      </c>
      <c r="O207" s="2" t="s">
        <v>53</v>
      </c>
      <c r="P207" s="2">
        <v>164.95</v>
      </c>
      <c r="Q207" s="2" t="s">
        <v>1702</v>
      </c>
      <c r="R207" s="2" t="s">
        <v>10</v>
      </c>
      <c r="S207" s="2" t="s">
        <v>133</v>
      </c>
      <c r="T207" s="2" t="s">
        <v>15</v>
      </c>
      <c r="U207" s="2" t="s">
        <v>13</v>
      </c>
      <c r="V207" s="2" t="s">
        <v>14</v>
      </c>
      <c r="W207" s="2" t="s">
        <v>15</v>
      </c>
      <c r="X207" s="3">
        <f>DATE(2010,10,1)</f>
        <v>40452</v>
      </c>
      <c r="Y207" s="2" t="s">
        <v>1716</v>
      </c>
      <c r="Z207" s="2" t="s">
        <v>1717</v>
      </c>
      <c r="AA207" s="2" t="s">
        <v>2</v>
      </c>
      <c r="AB207" s="2" t="s">
        <v>2</v>
      </c>
      <c r="AC207" t="s">
        <v>146</v>
      </c>
    </row>
    <row r="208" spans="3:29" ht="12.75">
      <c r="C208" s="2" t="s">
        <v>1718</v>
      </c>
      <c r="D208" s="2" t="s">
        <v>1720</v>
      </c>
      <c r="E208" s="33" t="s">
        <v>2571</v>
      </c>
      <c r="F208" t="s">
        <v>2618</v>
      </c>
      <c r="G208" s="2" t="s">
        <v>1721</v>
      </c>
      <c r="H208" t="s">
        <v>2480</v>
      </c>
      <c r="I208" s="2" t="s">
        <v>1719</v>
      </c>
      <c r="J208" t="e">
        <v>#N/A</v>
      </c>
      <c r="K208" s="2" t="s">
        <v>1722</v>
      </c>
      <c r="L208" s="2" t="s">
        <v>4</v>
      </c>
      <c r="M208" s="5"/>
      <c r="N208" s="2" t="s">
        <v>5</v>
      </c>
      <c r="O208" s="2" t="s">
        <v>157</v>
      </c>
      <c r="P208" s="2">
        <v>69.95</v>
      </c>
      <c r="Q208" s="2" t="s">
        <v>1702</v>
      </c>
      <c r="R208" s="2" t="s">
        <v>10</v>
      </c>
      <c r="S208" s="2" t="s">
        <v>11</v>
      </c>
      <c r="T208" s="2" t="s">
        <v>15</v>
      </c>
      <c r="U208" s="2" t="s">
        <v>13</v>
      </c>
      <c r="V208" s="2" t="s">
        <v>14</v>
      </c>
      <c r="W208" s="2" t="s">
        <v>15</v>
      </c>
      <c r="X208" s="3">
        <f>DATE(2010,10,1)</f>
        <v>40452</v>
      </c>
      <c r="Y208" s="2" t="s">
        <v>1723</v>
      </c>
      <c r="Z208" s="2" t="s">
        <v>1724</v>
      </c>
      <c r="AA208" s="2" t="s">
        <v>2</v>
      </c>
      <c r="AB208" s="2" t="s">
        <v>2</v>
      </c>
      <c r="AC208" s="1" t="s">
        <v>1725</v>
      </c>
    </row>
    <row r="209" spans="3:29" ht="12.75">
      <c r="C209" s="2" t="s">
        <v>1726</v>
      </c>
      <c r="D209" s="2" t="s">
        <v>1728</v>
      </c>
      <c r="E209" s="33" t="s">
        <v>2571</v>
      </c>
      <c r="F209" t="s">
        <v>2618</v>
      </c>
      <c r="G209" s="2" t="s">
        <v>1730</v>
      </c>
      <c r="H209" t="s">
        <v>2481</v>
      </c>
      <c r="I209" s="2" t="s">
        <v>1727</v>
      </c>
      <c r="J209" t="e">
        <v>#N/A</v>
      </c>
      <c r="K209" s="2" t="s">
        <v>1731</v>
      </c>
      <c r="L209" s="2" t="s">
        <v>4</v>
      </c>
      <c r="M209" s="5"/>
      <c r="N209" s="2" t="s">
        <v>5</v>
      </c>
      <c r="O209" s="2" t="s">
        <v>1566</v>
      </c>
      <c r="P209" s="2">
        <v>38.95</v>
      </c>
      <c r="Q209" s="2" t="s">
        <v>1702</v>
      </c>
      <c r="R209" s="2" t="s">
        <v>10</v>
      </c>
      <c r="S209" s="2" t="s">
        <v>27</v>
      </c>
      <c r="T209" s="2" t="s">
        <v>1729</v>
      </c>
      <c r="U209" s="2" t="s">
        <v>13</v>
      </c>
      <c r="V209" s="2" t="s">
        <v>14</v>
      </c>
      <c r="W209" s="2" t="s">
        <v>15</v>
      </c>
      <c r="X209" s="3">
        <f>DATE(2010,9,24)</f>
        <v>40445</v>
      </c>
      <c r="Y209" s="2" t="s">
        <v>1732</v>
      </c>
      <c r="Z209" s="2" t="s">
        <v>1733</v>
      </c>
      <c r="AA209" s="2" t="s">
        <v>2</v>
      </c>
      <c r="AB209" s="2" t="s">
        <v>2</v>
      </c>
      <c r="AC209" s="1" t="s">
        <v>1734</v>
      </c>
    </row>
    <row r="210" spans="1:29" ht="12.75">
      <c r="A210" s="35" t="s">
        <v>2293</v>
      </c>
      <c r="C210" s="2" t="s">
        <v>1735</v>
      </c>
      <c r="D210" s="2" t="s">
        <v>1737</v>
      </c>
      <c r="E210" s="33" t="s">
        <v>2571</v>
      </c>
      <c r="F210" t="s">
        <v>2618</v>
      </c>
      <c r="G210" s="2" t="s">
        <v>1738</v>
      </c>
      <c r="H210" t="s">
        <v>2482</v>
      </c>
      <c r="I210" s="2" t="s">
        <v>1736</v>
      </c>
      <c r="J210" t="s">
        <v>2351</v>
      </c>
      <c r="K210" s="2" t="s">
        <v>1739</v>
      </c>
      <c r="L210" s="2" t="s">
        <v>107</v>
      </c>
      <c r="M210" s="5"/>
      <c r="N210" s="2" t="s">
        <v>5</v>
      </c>
      <c r="O210" s="2" t="s">
        <v>750</v>
      </c>
      <c r="P210" s="2">
        <v>214.95</v>
      </c>
      <c r="Q210" s="2" t="s">
        <v>1702</v>
      </c>
      <c r="R210" s="2" t="s">
        <v>10</v>
      </c>
      <c r="S210" s="2" t="s">
        <v>11</v>
      </c>
      <c r="T210" s="2" t="s">
        <v>15</v>
      </c>
      <c r="U210" s="2" t="s">
        <v>13</v>
      </c>
      <c r="V210" s="2" t="s">
        <v>14</v>
      </c>
      <c r="W210" s="2" t="s">
        <v>15</v>
      </c>
      <c r="X210" s="3">
        <f>DATE(2010,9,10)</f>
        <v>40431</v>
      </c>
      <c r="Y210" s="2" t="s">
        <v>1740</v>
      </c>
      <c r="Z210" s="2" t="s">
        <v>1741</v>
      </c>
      <c r="AA210" s="2" t="s">
        <v>1742</v>
      </c>
      <c r="AB210" s="2" t="s">
        <v>2</v>
      </c>
      <c r="AC210" s="1" t="s">
        <v>1743</v>
      </c>
    </row>
    <row r="211" spans="3:29" ht="12.75">
      <c r="C211" s="2" t="s">
        <v>1744</v>
      </c>
      <c r="D211" s="2" t="s">
        <v>1747</v>
      </c>
      <c r="E211" s="33" t="s">
        <v>2571</v>
      </c>
      <c r="F211" t="s">
        <v>2618</v>
      </c>
      <c r="G211" s="2" t="s">
        <v>1749</v>
      </c>
      <c r="H211" t="s">
        <v>2483</v>
      </c>
      <c r="I211" s="2" t="s">
        <v>1746</v>
      </c>
      <c r="J211" t="e">
        <v>#N/A</v>
      </c>
      <c r="K211" s="2" t="s">
        <v>1750</v>
      </c>
      <c r="L211" s="2" t="s">
        <v>4</v>
      </c>
      <c r="M211" s="5"/>
      <c r="N211" s="2" t="s">
        <v>5</v>
      </c>
      <c r="O211" s="2" t="s">
        <v>1745</v>
      </c>
      <c r="P211" s="2">
        <v>32.95</v>
      </c>
      <c r="Q211" s="2" t="s">
        <v>1702</v>
      </c>
      <c r="R211" s="2" t="s">
        <v>10</v>
      </c>
      <c r="S211" s="2" t="s">
        <v>133</v>
      </c>
      <c r="T211" s="2" t="s">
        <v>1748</v>
      </c>
      <c r="U211" s="2" t="s">
        <v>13</v>
      </c>
      <c r="V211" s="2" t="s">
        <v>14</v>
      </c>
      <c r="W211" s="2" t="s">
        <v>15</v>
      </c>
      <c r="X211" s="3">
        <f>DATE(2010,9,10)</f>
        <v>40431</v>
      </c>
      <c r="Y211" s="2" t="s">
        <v>1751</v>
      </c>
      <c r="Z211" s="2" t="s">
        <v>1752</v>
      </c>
      <c r="AA211" s="2" t="s">
        <v>2</v>
      </c>
      <c r="AB211" s="2" t="s">
        <v>2</v>
      </c>
      <c r="AC211" t="s">
        <v>146</v>
      </c>
    </row>
    <row r="212" spans="3:29" ht="12.75">
      <c r="C212" s="2" t="s">
        <v>1753</v>
      </c>
      <c r="D212" s="2" t="s">
        <v>1755</v>
      </c>
      <c r="E212" s="33" t="s">
        <v>2571</v>
      </c>
      <c r="F212" t="s">
        <v>2618</v>
      </c>
      <c r="G212" s="2" t="s">
        <v>1756</v>
      </c>
      <c r="H212" t="s">
        <v>2484</v>
      </c>
      <c r="I212" s="2" t="s">
        <v>1754</v>
      </c>
      <c r="J212" t="e">
        <v>#N/A</v>
      </c>
      <c r="K212" s="2" t="s">
        <v>1757</v>
      </c>
      <c r="L212" s="2" t="s">
        <v>4</v>
      </c>
      <c r="M212" s="5"/>
      <c r="N212" s="2" t="s">
        <v>5</v>
      </c>
      <c r="O212" s="2" t="s">
        <v>189</v>
      </c>
      <c r="P212" s="2">
        <v>32.95</v>
      </c>
      <c r="Q212" s="2" t="s">
        <v>1702</v>
      </c>
      <c r="R212" s="2" t="s">
        <v>10</v>
      </c>
      <c r="S212" s="2" t="s">
        <v>133</v>
      </c>
      <c r="T212" s="2" t="s">
        <v>1748</v>
      </c>
      <c r="U212" s="2" t="s">
        <v>13</v>
      </c>
      <c r="V212" s="2" t="s">
        <v>14</v>
      </c>
      <c r="W212" s="2" t="s">
        <v>15</v>
      </c>
      <c r="X212" s="3">
        <f>DATE(2010,9,10)</f>
        <v>40431</v>
      </c>
      <c r="Y212" s="2" t="s">
        <v>1758</v>
      </c>
      <c r="Z212" s="2" t="s">
        <v>1759</v>
      </c>
      <c r="AA212" s="2" t="s">
        <v>2</v>
      </c>
      <c r="AB212" s="2" t="s">
        <v>2</v>
      </c>
      <c r="AC212" t="s">
        <v>146</v>
      </c>
    </row>
    <row r="213" spans="3:29" ht="12.75">
      <c r="C213" s="2" t="s">
        <v>1760</v>
      </c>
      <c r="D213" s="2" t="s">
        <v>1762</v>
      </c>
      <c r="E213" s="33" t="s">
        <v>2571</v>
      </c>
      <c r="F213" t="s">
        <v>2618</v>
      </c>
      <c r="G213" s="2" t="s">
        <v>1764</v>
      </c>
      <c r="H213" t="s">
        <v>2485</v>
      </c>
      <c r="I213" s="2" t="s">
        <v>1761</v>
      </c>
      <c r="J213" t="e">
        <v>#N/A</v>
      </c>
      <c r="K213" s="2" t="s">
        <v>1765</v>
      </c>
      <c r="L213" s="2" t="s">
        <v>4</v>
      </c>
      <c r="M213" s="5"/>
      <c r="N213" s="2" t="s">
        <v>5</v>
      </c>
      <c r="O213" s="2" t="s">
        <v>1566</v>
      </c>
      <c r="P213" s="2">
        <v>72.95</v>
      </c>
      <c r="Q213" s="2" t="s">
        <v>1702</v>
      </c>
      <c r="R213" s="2" t="s">
        <v>10</v>
      </c>
      <c r="S213" s="2" t="s">
        <v>1763</v>
      </c>
      <c r="T213" s="2" t="s">
        <v>15</v>
      </c>
      <c r="U213" s="2" t="s">
        <v>13</v>
      </c>
      <c r="V213" s="2" t="s">
        <v>14</v>
      </c>
      <c r="W213" s="2" t="s">
        <v>15</v>
      </c>
      <c r="X213" s="3">
        <f>DATE(2010,12,10)</f>
        <v>40522</v>
      </c>
      <c r="Y213" s="2" t="s">
        <v>1766</v>
      </c>
      <c r="Z213" s="2" t="s">
        <v>1767</v>
      </c>
      <c r="AA213" s="2" t="s">
        <v>2</v>
      </c>
      <c r="AB213" s="2" t="s">
        <v>2</v>
      </c>
      <c r="AC213" s="1" t="s">
        <v>1768</v>
      </c>
    </row>
    <row r="214" spans="3:29" ht="12.75">
      <c r="C214" s="2" t="s">
        <v>1769</v>
      </c>
      <c r="D214" s="2" t="s">
        <v>1771</v>
      </c>
      <c r="E214" s="33" t="s">
        <v>2571</v>
      </c>
      <c r="F214" t="s">
        <v>2618</v>
      </c>
      <c r="G214" s="2" t="s">
        <v>1772</v>
      </c>
      <c r="H214" t="s">
        <v>2486</v>
      </c>
      <c r="I214" s="2" t="s">
        <v>1770</v>
      </c>
      <c r="J214" t="e">
        <v>#N/A</v>
      </c>
      <c r="K214" s="2" t="s">
        <v>1773</v>
      </c>
      <c r="L214" s="2" t="s">
        <v>4</v>
      </c>
      <c r="M214" s="5"/>
      <c r="N214" s="2" t="s">
        <v>36</v>
      </c>
      <c r="O214" s="2" t="s">
        <v>189</v>
      </c>
      <c r="P214" s="2">
        <v>39.98</v>
      </c>
      <c r="Q214" s="2" t="s">
        <v>1238</v>
      </c>
      <c r="R214" s="2" t="s">
        <v>10</v>
      </c>
      <c r="S214" s="2" t="s">
        <v>11</v>
      </c>
      <c r="T214" s="2" t="s">
        <v>15</v>
      </c>
      <c r="U214" s="2" t="s">
        <v>13</v>
      </c>
      <c r="V214" s="2" t="s">
        <v>14</v>
      </c>
      <c r="W214" s="2" t="s">
        <v>15</v>
      </c>
      <c r="X214" s="3">
        <f>DATE(2016,6,25)</f>
        <v>42546</v>
      </c>
      <c r="Y214" s="2" t="s">
        <v>2</v>
      </c>
      <c r="Z214" s="2" t="s">
        <v>2</v>
      </c>
      <c r="AA214" s="2" t="s">
        <v>2</v>
      </c>
      <c r="AB214" s="2" t="s">
        <v>2</v>
      </c>
      <c r="AC214" t="s">
        <v>146</v>
      </c>
    </row>
    <row r="215" spans="3:29" ht="12.75">
      <c r="C215" s="2" t="s">
        <v>1774</v>
      </c>
      <c r="D215" s="2" t="s">
        <v>1776</v>
      </c>
      <c r="E215" s="33" t="s">
        <v>2571</v>
      </c>
      <c r="F215" t="s">
        <v>2618</v>
      </c>
      <c r="G215" s="2" t="s">
        <v>1778</v>
      </c>
      <c r="H215" t="s">
        <v>2487</v>
      </c>
      <c r="I215" s="2" t="s">
        <v>1775</v>
      </c>
      <c r="J215" t="e">
        <v>#N/A</v>
      </c>
      <c r="K215" s="2" t="s">
        <v>1779</v>
      </c>
      <c r="L215" s="2" t="s">
        <v>107</v>
      </c>
      <c r="M215" s="5"/>
      <c r="N215" s="2" t="s">
        <v>36</v>
      </c>
      <c r="O215" s="2" t="s">
        <v>189</v>
      </c>
      <c r="P215" s="2">
        <v>135</v>
      </c>
      <c r="Q215" s="2" t="s">
        <v>1702</v>
      </c>
      <c r="R215" s="2" t="s">
        <v>10</v>
      </c>
      <c r="S215" s="2" t="s">
        <v>11</v>
      </c>
      <c r="T215" s="2" t="s">
        <v>1777</v>
      </c>
      <c r="U215" s="2" t="s">
        <v>13</v>
      </c>
      <c r="V215" s="2" t="s">
        <v>14</v>
      </c>
      <c r="W215" s="2" t="s">
        <v>134</v>
      </c>
      <c r="X215" s="3">
        <f>DATE(2010,9,1)</f>
        <v>40422</v>
      </c>
      <c r="Y215" s="2" t="s">
        <v>2</v>
      </c>
      <c r="Z215" s="2" t="s">
        <v>1780</v>
      </c>
      <c r="AA215" s="2" t="s">
        <v>2</v>
      </c>
      <c r="AB215" s="2" t="s">
        <v>2</v>
      </c>
      <c r="AC215" s="1" t="s">
        <v>1781</v>
      </c>
    </row>
    <row r="216" spans="1:29" ht="12.75">
      <c r="A216" s="35" t="s">
        <v>2293</v>
      </c>
      <c r="C216" s="2" t="s">
        <v>1782</v>
      </c>
      <c r="D216" s="2" t="s">
        <v>1785</v>
      </c>
      <c r="E216" s="33" t="s">
        <v>2571</v>
      </c>
      <c r="F216" t="s">
        <v>2618</v>
      </c>
      <c r="G216" s="2" t="s">
        <v>1738</v>
      </c>
      <c r="H216" t="s">
        <v>2482</v>
      </c>
      <c r="I216" s="2" t="s">
        <v>1784</v>
      </c>
      <c r="J216" t="e">
        <v>#N/A</v>
      </c>
      <c r="K216" s="2" t="s">
        <v>1786</v>
      </c>
      <c r="L216" s="2" t="s">
        <v>107</v>
      </c>
      <c r="M216" s="5"/>
      <c r="N216" s="2" t="s">
        <v>5</v>
      </c>
      <c r="O216" s="2" t="s">
        <v>1783</v>
      </c>
      <c r="P216" s="2">
        <v>299.95</v>
      </c>
      <c r="Q216" s="2" t="s">
        <v>1702</v>
      </c>
      <c r="R216" s="2" t="s">
        <v>10</v>
      </c>
      <c r="S216" s="2" t="s">
        <v>1763</v>
      </c>
      <c r="T216" s="2" t="s">
        <v>15</v>
      </c>
      <c r="U216" s="2" t="s">
        <v>13</v>
      </c>
      <c r="V216" s="2" t="s">
        <v>14</v>
      </c>
      <c r="W216" s="2" t="s">
        <v>15</v>
      </c>
      <c r="X216" s="3">
        <f>DATE(2010,9,24)</f>
        <v>40445</v>
      </c>
      <c r="Y216" s="2" t="s">
        <v>1787</v>
      </c>
      <c r="Z216" s="2" t="s">
        <v>1788</v>
      </c>
      <c r="AA216" s="2" t="s">
        <v>2</v>
      </c>
      <c r="AB216" s="2" t="s">
        <v>2</v>
      </c>
      <c r="AC216" s="1" t="s">
        <v>1789</v>
      </c>
    </row>
    <row r="217" spans="3:29" ht="12.75">
      <c r="C217" s="2" t="s">
        <v>1790</v>
      </c>
      <c r="D217" s="2" t="s">
        <v>1793</v>
      </c>
      <c r="E217" s="33" t="s">
        <v>2571</v>
      </c>
      <c r="F217" t="s">
        <v>2618</v>
      </c>
      <c r="G217" s="2" t="s">
        <v>1795</v>
      </c>
      <c r="H217" t="s">
        <v>2488</v>
      </c>
      <c r="I217" s="2" t="s">
        <v>1792</v>
      </c>
      <c r="J217" t="e">
        <v>#N/A</v>
      </c>
      <c r="K217" s="2" t="s">
        <v>1796</v>
      </c>
      <c r="L217" s="2" t="s">
        <v>4</v>
      </c>
      <c r="M217" s="5"/>
      <c r="N217" s="2" t="s">
        <v>5</v>
      </c>
      <c r="O217" s="2" t="s">
        <v>1791</v>
      </c>
      <c r="P217" s="2">
        <v>36.95</v>
      </c>
      <c r="Q217" s="2" t="s">
        <v>1702</v>
      </c>
      <c r="R217" s="2" t="s">
        <v>10</v>
      </c>
      <c r="S217" s="2" t="s">
        <v>78</v>
      </c>
      <c r="T217" s="2" t="s">
        <v>1794</v>
      </c>
      <c r="U217" s="2" t="s">
        <v>13</v>
      </c>
      <c r="V217" s="2" t="s">
        <v>14</v>
      </c>
      <c r="W217" s="2" t="s">
        <v>15</v>
      </c>
      <c r="X217" s="3">
        <f>DATE(2010,9,3)</f>
        <v>40424</v>
      </c>
      <c r="Y217" s="2" t="s">
        <v>1797</v>
      </c>
      <c r="Z217" s="2" t="s">
        <v>1798</v>
      </c>
      <c r="AA217" s="2" t="s">
        <v>2</v>
      </c>
      <c r="AB217" s="2" t="s">
        <v>2</v>
      </c>
      <c r="AC217" t="s">
        <v>146</v>
      </c>
    </row>
    <row r="218" spans="3:29" ht="12.75">
      <c r="C218" s="2" t="s">
        <v>1799</v>
      </c>
      <c r="D218" s="2" t="s">
        <v>1801</v>
      </c>
      <c r="E218" s="33" t="s">
        <v>2571</v>
      </c>
      <c r="F218" t="s">
        <v>2618</v>
      </c>
      <c r="G218" s="2" t="s">
        <v>1802</v>
      </c>
      <c r="H218" t="s">
        <v>2489</v>
      </c>
      <c r="I218" s="2" t="s">
        <v>1800</v>
      </c>
      <c r="J218" t="e">
        <v>#N/A</v>
      </c>
      <c r="K218" s="2" t="s">
        <v>1803</v>
      </c>
      <c r="L218" s="2" t="s">
        <v>4</v>
      </c>
      <c r="M218" s="5"/>
      <c r="N218" s="2" t="s">
        <v>5</v>
      </c>
      <c r="O218" s="2" t="s">
        <v>309</v>
      </c>
      <c r="P218" s="2">
        <v>49.95</v>
      </c>
      <c r="Q218" s="2" t="s">
        <v>1702</v>
      </c>
      <c r="R218" s="2" t="s">
        <v>10</v>
      </c>
      <c r="S218" s="2" t="s">
        <v>133</v>
      </c>
      <c r="T218" s="2" t="s">
        <v>15</v>
      </c>
      <c r="U218" s="2" t="s">
        <v>13</v>
      </c>
      <c r="V218" s="2" t="s">
        <v>14</v>
      </c>
      <c r="W218" s="2" t="s">
        <v>15</v>
      </c>
      <c r="X218" s="3">
        <f>DATE(2010,9,24)</f>
        <v>40445</v>
      </c>
      <c r="Y218" s="2" t="s">
        <v>1804</v>
      </c>
      <c r="Z218" s="2" t="s">
        <v>1805</v>
      </c>
      <c r="AA218" s="2" t="s">
        <v>2</v>
      </c>
      <c r="AB218" s="2" t="s">
        <v>2</v>
      </c>
      <c r="AC218" s="1" t="s">
        <v>1806</v>
      </c>
    </row>
    <row r="219" spans="1:29" ht="12.75">
      <c r="A219" s="35" t="s">
        <v>2293</v>
      </c>
      <c r="C219" s="2" t="s">
        <v>1807</v>
      </c>
      <c r="D219" s="2" t="s">
        <v>1809</v>
      </c>
      <c r="E219" s="33" t="s">
        <v>2571</v>
      </c>
      <c r="F219" t="s">
        <v>2618</v>
      </c>
      <c r="G219" s="2" t="s">
        <v>1810</v>
      </c>
      <c r="H219" t="s">
        <v>2490</v>
      </c>
      <c r="I219" s="2" t="s">
        <v>1808</v>
      </c>
      <c r="J219" t="e">
        <v>#N/A</v>
      </c>
      <c r="K219" s="2" t="s">
        <v>1811</v>
      </c>
      <c r="L219" s="2" t="s">
        <v>107</v>
      </c>
      <c r="M219" s="5"/>
      <c r="N219" s="2" t="s">
        <v>5</v>
      </c>
      <c r="O219" s="2" t="s">
        <v>75</v>
      </c>
      <c r="P219" s="2">
        <v>200</v>
      </c>
      <c r="Q219" s="2" t="s">
        <v>670</v>
      </c>
      <c r="R219" s="2" t="s">
        <v>26</v>
      </c>
      <c r="S219" s="2" t="s">
        <v>11</v>
      </c>
      <c r="T219" s="2" t="s">
        <v>15</v>
      </c>
      <c r="U219" s="2" t="s">
        <v>13</v>
      </c>
      <c r="V219" s="2" t="s">
        <v>14</v>
      </c>
      <c r="W219" s="2" t="s">
        <v>134</v>
      </c>
      <c r="X219" s="3">
        <f>DATE(2010,9,10)</f>
        <v>40431</v>
      </c>
      <c r="Y219" s="2" t="s">
        <v>1812</v>
      </c>
      <c r="Z219" s="2" t="s">
        <v>1813</v>
      </c>
      <c r="AA219" s="2" t="s">
        <v>2</v>
      </c>
      <c r="AB219" s="2" t="s">
        <v>2</v>
      </c>
      <c r="AC219" s="1" t="s">
        <v>1814</v>
      </c>
    </row>
    <row r="220" spans="3:29" ht="12.75">
      <c r="C220" s="2" t="s">
        <v>1815</v>
      </c>
      <c r="D220" s="2" t="s">
        <v>1818</v>
      </c>
      <c r="E220" s="33" t="s">
        <v>2571</v>
      </c>
      <c r="F220" t="s">
        <v>2618</v>
      </c>
      <c r="G220" s="2" t="s">
        <v>1764</v>
      </c>
      <c r="H220" t="s">
        <v>2485</v>
      </c>
      <c r="I220" s="2" t="s">
        <v>1817</v>
      </c>
      <c r="J220" t="e">
        <v>#N/A</v>
      </c>
      <c r="K220" s="2" t="s">
        <v>1819</v>
      </c>
      <c r="L220" s="2" t="s">
        <v>4</v>
      </c>
      <c r="M220" s="5"/>
      <c r="N220" s="2" t="s">
        <v>5</v>
      </c>
      <c r="O220" s="2" t="s">
        <v>1816</v>
      </c>
      <c r="P220" s="2">
        <v>32.95</v>
      </c>
      <c r="Q220" s="2" t="s">
        <v>1702</v>
      </c>
      <c r="R220" s="2" t="s">
        <v>10</v>
      </c>
      <c r="S220" s="2" t="s">
        <v>133</v>
      </c>
      <c r="T220" s="2" t="s">
        <v>1748</v>
      </c>
      <c r="U220" s="2" t="s">
        <v>13</v>
      </c>
      <c r="V220" s="2" t="s">
        <v>14</v>
      </c>
      <c r="W220" s="2" t="s">
        <v>15</v>
      </c>
      <c r="X220" s="3">
        <f>DATE(2010,9,10)</f>
        <v>40431</v>
      </c>
      <c r="Y220" s="2" t="s">
        <v>1820</v>
      </c>
      <c r="Z220" s="2" t="s">
        <v>1821</v>
      </c>
      <c r="AA220" s="2" t="s">
        <v>2</v>
      </c>
      <c r="AB220" s="2" t="s">
        <v>2</v>
      </c>
      <c r="AC220" t="s">
        <v>146</v>
      </c>
    </row>
    <row r="221" spans="3:29" ht="12.75">
      <c r="C221" s="2" t="s">
        <v>1822</v>
      </c>
      <c r="D221" s="2" t="s">
        <v>1824</v>
      </c>
      <c r="E221" s="33" t="s">
        <v>2571</v>
      </c>
      <c r="F221" t="s">
        <v>2618</v>
      </c>
      <c r="G221" s="2" t="s">
        <v>1825</v>
      </c>
      <c r="H221" t="s">
        <v>2491</v>
      </c>
      <c r="I221" s="2" t="s">
        <v>1823</v>
      </c>
      <c r="J221" t="e">
        <v>#N/A</v>
      </c>
      <c r="K221" s="2" t="s">
        <v>1826</v>
      </c>
      <c r="L221" s="2" t="s">
        <v>4</v>
      </c>
      <c r="M221" s="5"/>
      <c r="N221" s="2" t="s">
        <v>5</v>
      </c>
      <c r="O221" s="2" t="s">
        <v>1236</v>
      </c>
      <c r="P221" s="2">
        <v>32.95</v>
      </c>
      <c r="Q221" s="2" t="s">
        <v>1702</v>
      </c>
      <c r="R221" s="2" t="s">
        <v>10</v>
      </c>
      <c r="S221" s="2" t="s">
        <v>133</v>
      </c>
      <c r="T221" s="2" t="s">
        <v>1748</v>
      </c>
      <c r="U221" s="2" t="s">
        <v>13</v>
      </c>
      <c r="V221" s="2" t="s">
        <v>14</v>
      </c>
      <c r="W221" s="2" t="s">
        <v>15</v>
      </c>
      <c r="X221" s="3">
        <f>DATE(2010,9,10)</f>
        <v>40431</v>
      </c>
      <c r="Y221" s="2" t="s">
        <v>1827</v>
      </c>
      <c r="Z221" s="2" t="s">
        <v>1828</v>
      </c>
      <c r="AA221" s="2" t="s">
        <v>2</v>
      </c>
      <c r="AB221" s="2" t="s">
        <v>2</v>
      </c>
      <c r="AC221" t="s">
        <v>146</v>
      </c>
    </row>
    <row r="222" spans="3:29" ht="12.75">
      <c r="C222" s="2" t="s">
        <v>1829</v>
      </c>
      <c r="D222" s="2" t="s">
        <v>1831</v>
      </c>
      <c r="E222" s="33" t="s">
        <v>2572</v>
      </c>
      <c r="F222" t="s">
        <v>2619</v>
      </c>
      <c r="G222" s="2" t="s">
        <v>1833</v>
      </c>
      <c r="H222" t="s">
        <v>2492</v>
      </c>
      <c r="I222" s="2" t="s">
        <v>1830</v>
      </c>
      <c r="J222" t="e">
        <v>#N/A</v>
      </c>
      <c r="K222" s="2" t="s">
        <v>1834</v>
      </c>
      <c r="L222" s="2" t="s">
        <v>107</v>
      </c>
      <c r="M222" s="5"/>
      <c r="N222" s="2" t="s">
        <v>5</v>
      </c>
      <c r="O222" s="2" t="s">
        <v>222</v>
      </c>
      <c r="P222" s="2">
        <v>105</v>
      </c>
      <c r="Q222" s="2" t="s">
        <v>670</v>
      </c>
      <c r="R222" s="2" t="s">
        <v>26</v>
      </c>
      <c r="S222" s="2" t="s">
        <v>11</v>
      </c>
      <c r="T222" s="2" t="s">
        <v>1832</v>
      </c>
      <c r="U222" s="2" t="s">
        <v>13</v>
      </c>
      <c r="V222" s="2" t="s">
        <v>14</v>
      </c>
      <c r="W222" s="2" t="s">
        <v>134</v>
      </c>
      <c r="X222" s="3">
        <f>DATE(2010,9,24)</f>
        <v>40445</v>
      </c>
      <c r="Y222" s="2" t="s">
        <v>1835</v>
      </c>
      <c r="Z222" s="2" t="s">
        <v>1836</v>
      </c>
      <c r="AA222" s="2" t="s">
        <v>2</v>
      </c>
      <c r="AB222" s="2" t="s">
        <v>2</v>
      </c>
      <c r="AC222" s="1" t="s">
        <v>1837</v>
      </c>
    </row>
    <row r="223" spans="3:29" ht="12.75">
      <c r="C223" s="2" t="s">
        <v>1838</v>
      </c>
      <c r="D223" s="2" t="s">
        <v>1840</v>
      </c>
      <c r="E223" s="33" t="s">
        <v>2572</v>
      </c>
      <c r="F223" t="s">
        <v>2619</v>
      </c>
      <c r="G223" s="2" t="s">
        <v>1841</v>
      </c>
      <c r="H223" t="s">
        <v>2493</v>
      </c>
      <c r="I223" s="2" t="s">
        <v>1839</v>
      </c>
      <c r="J223" t="e">
        <v>#N/A</v>
      </c>
      <c r="K223" s="2" t="s">
        <v>1842</v>
      </c>
      <c r="L223" s="2" t="s">
        <v>107</v>
      </c>
      <c r="M223" s="5"/>
      <c r="N223" s="2" t="s">
        <v>5</v>
      </c>
      <c r="O223" s="2" t="s">
        <v>919</v>
      </c>
      <c r="P223" s="2">
        <v>112.95</v>
      </c>
      <c r="Q223" s="2" t="s">
        <v>539</v>
      </c>
      <c r="R223" s="2" t="s">
        <v>26</v>
      </c>
      <c r="S223" s="2" t="s">
        <v>11</v>
      </c>
      <c r="T223" s="2" t="s">
        <v>15</v>
      </c>
      <c r="U223" s="2" t="s">
        <v>106</v>
      </c>
      <c r="V223" s="2" t="s">
        <v>14</v>
      </c>
      <c r="W223" s="2" t="s">
        <v>95</v>
      </c>
      <c r="X223" s="3">
        <f>DATE(2010,9,7)</f>
        <v>40428</v>
      </c>
      <c r="Y223" s="2" t="s">
        <v>1843</v>
      </c>
      <c r="Z223" s="2" t="s">
        <v>1844</v>
      </c>
      <c r="AA223" s="2" t="s">
        <v>2</v>
      </c>
      <c r="AB223" s="2" t="s">
        <v>2</v>
      </c>
      <c r="AC223" s="1" t="s">
        <v>1845</v>
      </c>
    </row>
    <row r="224" spans="3:29" ht="12.75">
      <c r="C224" s="2" t="s">
        <v>1846</v>
      </c>
      <c r="D224" s="2" t="s">
        <v>1848</v>
      </c>
      <c r="E224" s="33" t="s">
        <v>2572</v>
      </c>
      <c r="F224" t="s">
        <v>2619</v>
      </c>
      <c r="G224" s="2" t="s">
        <v>1833</v>
      </c>
      <c r="H224" t="s">
        <v>2492</v>
      </c>
      <c r="I224" s="2" t="s">
        <v>1847</v>
      </c>
      <c r="J224" t="e">
        <v>#N/A</v>
      </c>
      <c r="K224" s="2" t="s">
        <v>1849</v>
      </c>
      <c r="L224" s="2" t="s">
        <v>107</v>
      </c>
      <c r="M224" s="5"/>
      <c r="N224" s="2" t="s">
        <v>5</v>
      </c>
      <c r="O224" s="2" t="s">
        <v>474</v>
      </c>
      <c r="P224" s="2">
        <v>103.95</v>
      </c>
      <c r="Q224" s="2" t="s">
        <v>670</v>
      </c>
      <c r="R224" s="2" t="s">
        <v>26</v>
      </c>
      <c r="S224" s="2" t="s">
        <v>2</v>
      </c>
      <c r="T224" s="2" t="s">
        <v>1832</v>
      </c>
      <c r="U224" s="2" t="s">
        <v>13</v>
      </c>
      <c r="V224" s="2" t="s">
        <v>14</v>
      </c>
      <c r="W224" s="2" t="s">
        <v>15</v>
      </c>
      <c r="X224" s="3">
        <f>DATE(2010,9,10)</f>
        <v>40431</v>
      </c>
      <c r="Y224" s="2" t="s">
        <v>1850</v>
      </c>
      <c r="Z224" s="2" t="s">
        <v>1851</v>
      </c>
      <c r="AA224" s="2" t="s">
        <v>2</v>
      </c>
      <c r="AB224" s="2" t="s">
        <v>2</v>
      </c>
      <c r="AC224" s="1" t="s">
        <v>1852</v>
      </c>
    </row>
    <row r="225" spans="2:29" ht="12.75">
      <c r="B225" s="34" t="s">
        <v>2293</v>
      </c>
      <c r="C225" s="2" t="s">
        <v>1853</v>
      </c>
      <c r="D225" s="2" t="s">
        <v>1856</v>
      </c>
      <c r="E225" s="33" t="s">
        <v>2573</v>
      </c>
      <c r="F225" t="s">
        <v>2620</v>
      </c>
      <c r="G225" s="2" t="s">
        <v>1857</v>
      </c>
      <c r="H225" t="s">
        <v>2494</v>
      </c>
      <c r="I225" s="2" t="s">
        <v>1855</v>
      </c>
      <c r="J225" t="e">
        <v>#N/A</v>
      </c>
      <c r="K225" s="2" t="s">
        <v>1858</v>
      </c>
      <c r="L225" s="2" t="s">
        <v>107</v>
      </c>
      <c r="M225" s="5"/>
      <c r="N225" s="2" t="s">
        <v>36</v>
      </c>
      <c r="O225" s="2" t="s">
        <v>1854</v>
      </c>
      <c r="P225" s="2">
        <v>525</v>
      </c>
      <c r="Q225" s="2" t="s">
        <v>670</v>
      </c>
      <c r="R225" s="2" t="s">
        <v>26</v>
      </c>
      <c r="S225" s="2" t="s">
        <v>133</v>
      </c>
      <c r="T225" s="2" t="s">
        <v>15</v>
      </c>
      <c r="U225" s="2" t="s">
        <v>13</v>
      </c>
      <c r="V225" s="2" t="s">
        <v>14</v>
      </c>
      <c r="W225" s="2" t="s">
        <v>134</v>
      </c>
      <c r="X225" s="3">
        <f>DATE(2010,9,10)</f>
        <v>40431</v>
      </c>
      <c r="Y225" s="2" t="s">
        <v>2</v>
      </c>
      <c r="Z225" s="2" t="s">
        <v>2</v>
      </c>
      <c r="AA225" s="2" t="s">
        <v>2</v>
      </c>
      <c r="AB225" s="2" t="s">
        <v>2</v>
      </c>
      <c r="AC225" s="1" t="s">
        <v>1859</v>
      </c>
    </row>
    <row r="226" spans="3:29" ht="12.75">
      <c r="C226" s="2" t="s">
        <v>1860</v>
      </c>
      <c r="D226" s="2" t="s">
        <v>1862</v>
      </c>
      <c r="E226" s="33" t="s">
        <v>2573</v>
      </c>
      <c r="F226" t="s">
        <v>2620</v>
      </c>
      <c r="G226" s="2" t="s">
        <v>1857</v>
      </c>
      <c r="H226" t="s">
        <v>2494</v>
      </c>
      <c r="I226" s="2" t="s">
        <v>1861</v>
      </c>
      <c r="J226" t="s">
        <v>2352</v>
      </c>
      <c r="K226" s="2" t="s">
        <v>1858</v>
      </c>
      <c r="L226" s="2" t="s">
        <v>107</v>
      </c>
      <c r="M226" s="5"/>
      <c r="N226" s="2" t="s">
        <v>5</v>
      </c>
      <c r="O226" s="2" t="s">
        <v>232</v>
      </c>
      <c r="P226" s="2">
        <v>130</v>
      </c>
      <c r="Q226" s="2" t="s">
        <v>670</v>
      </c>
      <c r="R226" s="2" t="s">
        <v>26</v>
      </c>
      <c r="S226" s="2" t="s">
        <v>2</v>
      </c>
      <c r="T226" s="2" t="s">
        <v>1863</v>
      </c>
      <c r="U226" s="2" t="s">
        <v>13</v>
      </c>
      <c r="V226" s="2" t="s">
        <v>14</v>
      </c>
      <c r="W226" s="2" t="s">
        <v>134</v>
      </c>
      <c r="X226" s="3">
        <f>DATE(2010,9,3)</f>
        <v>40424</v>
      </c>
      <c r="Y226" s="2" t="s">
        <v>1864</v>
      </c>
      <c r="Z226" s="2" t="s">
        <v>2</v>
      </c>
      <c r="AA226" s="2" t="s">
        <v>2</v>
      </c>
      <c r="AB226" s="2" t="s">
        <v>2</v>
      </c>
      <c r="AC226" s="1" t="s">
        <v>1865</v>
      </c>
    </row>
    <row r="227" spans="3:29" ht="12.75">
      <c r="C227" s="2" t="s">
        <v>1866</v>
      </c>
      <c r="D227" s="2" t="s">
        <v>1868</v>
      </c>
      <c r="E227" s="33" t="s">
        <v>2573</v>
      </c>
      <c r="F227" t="s">
        <v>2620</v>
      </c>
      <c r="G227" s="2" t="s">
        <v>1869</v>
      </c>
      <c r="H227" t="s">
        <v>2495</v>
      </c>
      <c r="I227" s="2" t="s">
        <v>1867</v>
      </c>
      <c r="J227" t="e">
        <v>#N/A</v>
      </c>
      <c r="K227" s="2" t="s">
        <v>1870</v>
      </c>
      <c r="L227" s="2" t="s">
        <v>107</v>
      </c>
      <c r="M227" s="5"/>
      <c r="N227" s="2" t="s">
        <v>5</v>
      </c>
      <c r="O227" s="2" t="s">
        <v>189</v>
      </c>
      <c r="P227" s="2">
        <v>135</v>
      </c>
      <c r="Q227" s="2" t="s">
        <v>568</v>
      </c>
      <c r="R227" s="2" t="s">
        <v>570</v>
      </c>
      <c r="S227" s="2" t="s">
        <v>2</v>
      </c>
      <c r="T227" s="2" t="s">
        <v>15</v>
      </c>
      <c r="U227" s="2" t="s">
        <v>13</v>
      </c>
      <c r="V227" s="2" t="s">
        <v>14</v>
      </c>
      <c r="W227" s="2" t="s">
        <v>134</v>
      </c>
      <c r="X227" s="3">
        <f>DATE(2010,9,22)</f>
        <v>40443</v>
      </c>
      <c r="Y227" s="2" t="s">
        <v>1871</v>
      </c>
      <c r="Z227" s="2" t="s">
        <v>1872</v>
      </c>
      <c r="AA227" s="2" t="s">
        <v>1873</v>
      </c>
      <c r="AB227" s="2" t="s">
        <v>2</v>
      </c>
      <c r="AC227" s="1" t="s">
        <v>1874</v>
      </c>
    </row>
    <row r="228" spans="3:29" ht="12.75">
      <c r="C228" s="2" t="s">
        <v>1875</v>
      </c>
      <c r="D228" s="2" t="s">
        <v>1877</v>
      </c>
      <c r="E228" s="33" t="s">
        <v>2574</v>
      </c>
      <c r="F228" t="s">
        <v>2621</v>
      </c>
      <c r="G228" s="2" t="s">
        <v>1878</v>
      </c>
      <c r="H228" t="s">
        <v>2496</v>
      </c>
      <c r="I228" s="2" t="s">
        <v>1876</v>
      </c>
      <c r="J228" t="e">
        <v>#N/A</v>
      </c>
      <c r="K228" s="2" t="s">
        <v>1879</v>
      </c>
      <c r="L228" s="2" t="s">
        <v>4</v>
      </c>
      <c r="M228" s="5"/>
      <c r="N228" s="2" t="s">
        <v>36</v>
      </c>
      <c r="O228" s="2" t="s">
        <v>189</v>
      </c>
      <c r="P228" s="2">
        <v>54.95</v>
      </c>
      <c r="Q228" s="2" t="s">
        <v>1238</v>
      </c>
      <c r="R228" s="2" t="s">
        <v>10</v>
      </c>
      <c r="S228" s="2" t="s">
        <v>11</v>
      </c>
      <c r="T228" s="2" t="s">
        <v>15</v>
      </c>
      <c r="U228" s="2" t="s">
        <v>13</v>
      </c>
      <c r="V228" s="2" t="s">
        <v>14</v>
      </c>
      <c r="W228" s="2" t="s">
        <v>15</v>
      </c>
      <c r="X228" s="3">
        <f>DATE(2010,9,1)</f>
        <v>40422</v>
      </c>
      <c r="Y228" s="2" t="s">
        <v>1880</v>
      </c>
      <c r="Z228" s="2" t="s">
        <v>2</v>
      </c>
      <c r="AA228" s="2" t="s">
        <v>2</v>
      </c>
      <c r="AB228" s="2" t="s">
        <v>2</v>
      </c>
      <c r="AC228" t="s">
        <v>146</v>
      </c>
    </row>
    <row r="229" spans="3:29" ht="12.75">
      <c r="C229" s="2" t="s">
        <v>1881</v>
      </c>
      <c r="D229" s="2" t="s">
        <v>1883</v>
      </c>
      <c r="E229" s="33" t="s">
        <v>2575</v>
      </c>
      <c r="F229" t="s">
        <v>2622</v>
      </c>
      <c r="G229" s="2" t="s">
        <v>1884</v>
      </c>
      <c r="H229" t="s">
        <v>2497</v>
      </c>
      <c r="I229" s="2" t="s">
        <v>1882</v>
      </c>
      <c r="J229" t="e">
        <v>#N/A</v>
      </c>
      <c r="K229" s="2" t="s">
        <v>1885</v>
      </c>
      <c r="L229" s="2" t="s">
        <v>107</v>
      </c>
      <c r="M229" s="6" t="s">
        <v>2293</v>
      </c>
      <c r="N229" s="2" t="s">
        <v>5</v>
      </c>
      <c r="O229" s="2" t="s">
        <v>584</v>
      </c>
      <c r="P229" s="2">
        <v>145</v>
      </c>
      <c r="Q229" s="2" t="s">
        <v>1195</v>
      </c>
      <c r="R229" s="2" t="s">
        <v>26</v>
      </c>
      <c r="S229" s="2" t="s">
        <v>133</v>
      </c>
      <c r="T229" s="2" t="s">
        <v>15</v>
      </c>
      <c r="U229" s="2" t="s">
        <v>13</v>
      </c>
      <c r="V229" s="2" t="s">
        <v>14</v>
      </c>
      <c r="W229" s="2" t="s">
        <v>134</v>
      </c>
      <c r="X229" s="3">
        <f>DATE(2010,9,24)</f>
        <v>40445</v>
      </c>
      <c r="Y229" s="2" t="s">
        <v>1886</v>
      </c>
      <c r="Z229" s="2" t="s">
        <v>1887</v>
      </c>
      <c r="AA229" s="2" t="s">
        <v>2</v>
      </c>
      <c r="AB229" s="2" t="s">
        <v>2</v>
      </c>
      <c r="AC229" s="1" t="s">
        <v>1888</v>
      </c>
    </row>
    <row r="230" spans="1:29" ht="12.75">
      <c r="A230" s="35" t="s">
        <v>2293</v>
      </c>
      <c r="C230" s="2" t="s">
        <v>1889</v>
      </c>
      <c r="D230" s="2" t="s">
        <v>1891</v>
      </c>
      <c r="E230" s="33" t="s">
        <v>2575</v>
      </c>
      <c r="F230" t="s">
        <v>2622</v>
      </c>
      <c r="G230" s="2" t="s">
        <v>1892</v>
      </c>
      <c r="H230" t="s">
        <v>2498</v>
      </c>
      <c r="I230" s="2" t="s">
        <v>1890</v>
      </c>
      <c r="J230" t="e">
        <v>#N/A</v>
      </c>
      <c r="K230" s="2" t="s">
        <v>1893</v>
      </c>
      <c r="L230" s="2" t="s">
        <v>107</v>
      </c>
      <c r="M230" s="6" t="s">
        <v>2293</v>
      </c>
      <c r="N230" s="2" t="s">
        <v>5</v>
      </c>
      <c r="O230" s="2" t="s">
        <v>1236</v>
      </c>
      <c r="P230" s="2">
        <v>200</v>
      </c>
      <c r="Q230" s="2" t="s">
        <v>1195</v>
      </c>
      <c r="R230" s="2" t="s">
        <v>26</v>
      </c>
      <c r="S230" s="2" t="s">
        <v>133</v>
      </c>
      <c r="T230" s="2" t="s">
        <v>15</v>
      </c>
      <c r="U230" s="2" t="s">
        <v>13</v>
      </c>
      <c r="V230" s="2" t="s">
        <v>14</v>
      </c>
      <c r="W230" s="2" t="s">
        <v>134</v>
      </c>
      <c r="X230" s="3">
        <f>DATE(2010,10,1)</f>
        <v>40452</v>
      </c>
      <c r="Y230" s="2" t="s">
        <v>1894</v>
      </c>
      <c r="Z230" s="2" t="s">
        <v>1895</v>
      </c>
      <c r="AA230" s="2" t="s">
        <v>2</v>
      </c>
      <c r="AB230" s="2" t="s">
        <v>2</v>
      </c>
      <c r="AC230" s="1" t="s">
        <v>1896</v>
      </c>
    </row>
    <row r="231" spans="3:29" ht="12.75">
      <c r="C231" s="2" t="s">
        <v>1897</v>
      </c>
      <c r="D231" s="2" t="s">
        <v>1899</v>
      </c>
      <c r="E231" s="33" t="s">
        <v>2575</v>
      </c>
      <c r="F231" t="s">
        <v>2622</v>
      </c>
      <c r="G231" s="2" t="s">
        <v>1900</v>
      </c>
      <c r="H231" t="s">
        <v>2499</v>
      </c>
      <c r="I231" s="2" t="s">
        <v>1898</v>
      </c>
      <c r="J231" t="e">
        <v>#N/A</v>
      </c>
      <c r="K231" s="2" t="s">
        <v>1901</v>
      </c>
      <c r="L231" s="2" t="s">
        <v>4</v>
      </c>
      <c r="M231" s="5"/>
      <c r="N231" s="2" t="s">
        <v>5</v>
      </c>
      <c r="O231" s="2" t="s">
        <v>129</v>
      </c>
      <c r="P231" s="2">
        <v>100</v>
      </c>
      <c r="Q231" s="2" t="s">
        <v>568</v>
      </c>
      <c r="R231" s="2" t="s">
        <v>570</v>
      </c>
      <c r="S231" s="2" t="s">
        <v>11</v>
      </c>
      <c r="T231" s="2" t="s">
        <v>15</v>
      </c>
      <c r="U231" s="2" t="s">
        <v>13</v>
      </c>
      <c r="V231" s="2" t="s">
        <v>14</v>
      </c>
      <c r="W231" s="2" t="s">
        <v>134</v>
      </c>
      <c r="X231" s="3">
        <f>DATE(2010,9,22)</f>
        <v>40443</v>
      </c>
      <c r="Y231" s="2" t="s">
        <v>1902</v>
      </c>
      <c r="Z231" s="2" t="s">
        <v>1903</v>
      </c>
      <c r="AA231" s="2" t="s">
        <v>1904</v>
      </c>
      <c r="AB231" s="2" t="s">
        <v>2</v>
      </c>
      <c r="AC231" s="1" t="s">
        <v>1905</v>
      </c>
    </row>
    <row r="232" spans="3:29" ht="12.75">
      <c r="C232" s="2" t="s">
        <v>1906</v>
      </c>
      <c r="D232" s="2" t="s">
        <v>1910</v>
      </c>
      <c r="E232" s="33" t="s">
        <v>2575</v>
      </c>
      <c r="F232" t="s">
        <v>2622</v>
      </c>
      <c r="G232" s="2" t="s">
        <v>1892</v>
      </c>
      <c r="H232" t="s">
        <v>2498</v>
      </c>
      <c r="I232" s="2" t="s">
        <v>1908</v>
      </c>
      <c r="J232" t="e">
        <v>#N/A</v>
      </c>
      <c r="K232" s="2" t="s">
        <v>1911</v>
      </c>
      <c r="L232" s="2" t="s">
        <v>107</v>
      </c>
      <c r="M232" s="6" t="s">
        <v>2293</v>
      </c>
      <c r="N232" s="2" t="s">
        <v>5</v>
      </c>
      <c r="O232" s="2" t="s">
        <v>1907</v>
      </c>
      <c r="P232" s="2">
        <v>145</v>
      </c>
      <c r="Q232" s="2" t="s">
        <v>1909</v>
      </c>
      <c r="R232" s="2" t="s">
        <v>26</v>
      </c>
      <c r="S232" s="2" t="s">
        <v>2</v>
      </c>
      <c r="T232" s="2" t="s">
        <v>15</v>
      </c>
      <c r="U232" s="2" t="s">
        <v>13</v>
      </c>
      <c r="V232" s="2" t="s">
        <v>14</v>
      </c>
      <c r="W232" s="2" t="s">
        <v>134</v>
      </c>
      <c r="X232" s="3">
        <f>DATE(2010,9,24)</f>
        <v>40445</v>
      </c>
      <c r="Y232" s="2" t="s">
        <v>1912</v>
      </c>
      <c r="Z232" s="2" t="s">
        <v>1913</v>
      </c>
      <c r="AA232" s="2" t="s">
        <v>2</v>
      </c>
      <c r="AB232" s="2" t="s">
        <v>2</v>
      </c>
      <c r="AC232" s="1" t="s">
        <v>1914</v>
      </c>
    </row>
    <row r="233" spans="3:29" ht="12.75">
      <c r="C233" s="2" t="s">
        <v>1915</v>
      </c>
      <c r="D233" s="2" t="s">
        <v>1917</v>
      </c>
      <c r="E233" s="33" t="s">
        <v>2576</v>
      </c>
      <c r="F233" t="s">
        <v>2623</v>
      </c>
      <c r="G233" s="2" t="s">
        <v>1918</v>
      </c>
      <c r="H233" t="s">
        <v>2500</v>
      </c>
      <c r="I233" s="2" t="s">
        <v>1916</v>
      </c>
      <c r="J233" t="e">
        <v>#N/A</v>
      </c>
      <c r="K233" s="2" t="s">
        <v>1919</v>
      </c>
      <c r="L233" s="2" t="s">
        <v>4</v>
      </c>
      <c r="M233" s="5"/>
      <c r="N233" s="2" t="s">
        <v>5</v>
      </c>
      <c r="O233" s="2" t="s">
        <v>43</v>
      </c>
      <c r="P233" s="2">
        <v>24.95</v>
      </c>
      <c r="Q233" s="2" t="s">
        <v>8</v>
      </c>
      <c r="R233" s="2" t="s">
        <v>10</v>
      </c>
      <c r="S233" s="2" t="s">
        <v>11</v>
      </c>
      <c r="T233" s="2" t="s">
        <v>15</v>
      </c>
      <c r="U233" s="2" t="s">
        <v>13</v>
      </c>
      <c r="V233" s="2" t="s">
        <v>14</v>
      </c>
      <c r="W233" s="2" t="s">
        <v>15</v>
      </c>
      <c r="X233" s="3">
        <f>DATE(2010,9,3)</f>
        <v>40424</v>
      </c>
      <c r="Y233" s="2" t="s">
        <v>1920</v>
      </c>
      <c r="Z233" s="2" t="s">
        <v>1921</v>
      </c>
      <c r="AA233" s="2" t="s">
        <v>2</v>
      </c>
      <c r="AB233" s="2" t="s">
        <v>2</v>
      </c>
      <c r="AC233" s="1" t="s">
        <v>1922</v>
      </c>
    </row>
    <row r="234" spans="3:29" ht="12.75">
      <c r="C234" s="2" t="s">
        <v>1923</v>
      </c>
      <c r="D234" s="2" t="s">
        <v>1925</v>
      </c>
      <c r="E234" s="33" t="s">
        <v>2576</v>
      </c>
      <c r="F234" t="s">
        <v>2623</v>
      </c>
      <c r="G234" s="2" t="s">
        <v>1926</v>
      </c>
      <c r="H234" t="s">
        <v>2501</v>
      </c>
      <c r="I234" s="2" t="s">
        <v>1924</v>
      </c>
      <c r="J234" t="e">
        <v>#N/A</v>
      </c>
      <c r="K234" s="2" t="s">
        <v>1927</v>
      </c>
      <c r="L234" s="2" t="s">
        <v>107</v>
      </c>
      <c r="M234" s="6" t="s">
        <v>2293</v>
      </c>
      <c r="N234" s="2" t="s">
        <v>5</v>
      </c>
      <c r="O234" s="2" t="s">
        <v>189</v>
      </c>
      <c r="P234" s="2">
        <v>69.95</v>
      </c>
      <c r="Q234" s="2" t="s">
        <v>1099</v>
      </c>
      <c r="R234" s="2" t="s">
        <v>1101</v>
      </c>
      <c r="S234" s="2" t="s">
        <v>11</v>
      </c>
      <c r="T234" s="2" t="s">
        <v>15</v>
      </c>
      <c r="U234" s="2" t="s">
        <v>13</v>
      </c>
      <c r="V234" s="2" t="s">
        <v>14</v>
      </c>
      <c r="W234" s="2" t="s">
        <v>15</v>
      </c>
      <c r="X234" s="3">
        <f>DATE(2010,9,21)</f>
        <v>40442</v>
      </c>
      <c r="Y234" s="2" t="s">
        <v>1928</v>
      </c>
      <c r="Z234" s="2" t="s">
        <v>1929</v>
      </c>
      <c r="AA234" s="2" t="s">
        <v>2</v>
      </c>
      <c r="AB234" s="2" t="s">
        <v>1929</v>
      </c>
      <c r="AC234" s="1" t="s">
        <v>1930</v>
      </c>
    </row>
    <row r="235" spans="3:29" ht="12.75">
      <c r="C235" s="2" t="s">
        <v>1931</v>
      </c>
      <c r="D235" s="2" t="s">
        <v>1934</v>
      </c>
      <c r="E235" s="33" t="s">
        <v>2576</v>
      </c>
      <c r="F235" t="s">
        <v>2623</v>
      </c>
      <c r="G235" s="2" t="s">
        <v>1935</v>
      </c>
      <c r="H235" t="s">
        <v>2502</v>
      </c>
      <c r="I235" s="2" t="s">
        <v>1933</v>
      </c>
      <c r="J235" t="e">
        <v>#N/A</v>
      </c>
      <c r="K235" s="2" t="s">
        <v>1936</v>
      </c>
      <c r="L235" s="2" t="s">
        <v>4</v>
      </c>
      <c r="M235" s="5"/>
      <c r="N235" s="2" t="s">
        <v>5</v>
      </c>
      <c r="O235" s="2" t="s">
        <v>1932</v>
      </c>
      <c r="P235" s="2">
        <v>34.95</v>
      </c>
      <c r="Q235" s="2" t="s">
        <v>8</v>
      </c>
      <c r="R235" s="2" t="s">
        <v>10</v>
      </c>
      <c r="S235" s="2" t="s">
        <v>133</v>
      </c>
      <c r="T235" s="2" t="s">
        <v>15</v>
      </c>
      <c r="U235" s="2" t="s">
        <v>13</v>
      </c>
      <c r="V235" s="2" t="s">
        <v>14</v>
      </c>
      <c r="W235" s="2" t="s">
        <v>15</v>
      </c>
      <c r="X235" s="3">
        <f>DATE(2010,9,17)</f>
        <v>40438</v>
      </c>
      <c r="Y235" s="2" t="s">
        <v>1937</v>
      </c>
      <c r="Z235" s="2" t="s">
        <v>1938</v>
      </c>
      <c r="AA235" s="2" t="s">
        <v>2</v>
      </c>
      <c r="AB235" s="2" t="s">
        <v>1939</v>
      </c>
      <c r="AC235" s="1" t="s">
        <v>1940</v>
      </c>
    </row>
    <row r="236" spans="3:29" ht="12.75">
      <c r="C236" s="2" t="s">
        <v>1941</v>
      </c>
      <c r="D236" s="2" t="s">
        <v>1943</v>
      </c>
      <c r="E236" s="33" t="s">
        <v>2576</v>
      </c>
      <c r="F236" t="s">
        <v>2623</v>
      </c>
      <c r="G236" s="2" t="s">
        <v>1945</v>
      </c>
      <c r="H236" t="s">
        <v>2503</v>
      </c>
      <c r="I236" s="2" t="s">
        <v>1942</v>
      </c>
      <c r="J236" t="s">
        <v>2353</v>
      </c>
      <c r="K236" s="2" t="s">
        <v>1946</v>
      </c>
      <c r="L236" s="2" t="s">
        <v>107</v>
      </c>
      <c r="M236" s="6" t="s">
        <v>2293</v>
      </c>
      <c r="N236" s="2" t="s">
        <v>5</v>
      </c>
      <c r="O236" s="2" t="s">
        <v>189</v>
      </c>
      <c r="P236" s="2">
        <v>69.95</v>
      </c>
      <c r="Q236" s="2" t="s">
        <v>1099</v>
      </c>
      <c r="R236" s="2" t="s">
        <v>1101</v>
      </c>
      <c r="S236" s="2" t="s">
        <v>11</v>
      </c>
      <c r="T236" s="2" t="s">
        <v>1944</v>
      </c>
      <c r="U236" s="2" t="s">
        <v>13</v>
      </c>
      <c r="V236" s="2" t="s">
        <v>14</v>
      </c>
      <c r="W236" s="2" t="s">
        <v>15</v>
      </c>
      <c r="X236" s="3">
        <f>DATE(2010,9,16)</f>
        <v>40437</v>
      </c>
      <c r="Y236" s="2" t="s">
        <v>1947</v>
      </c>
      <c r="Z236" s="2" t="s">
        <v>1948</v>
      </c>
      <c r="AA236" s="2" t="s">
        <v>2</v>
      </c>
      <c r="AB236" s="2" t="s">
        <v>1949</v>
      </c>
      <c r="AC236" s="1" t="s">
        <v>1950</v>
      </c>
    </row>
    <row r="237" spans="3:29" ht="12.75">
      <c r="C237" s="2" t="s">
        <v>1951</v>
      </c>
      <c r="D237" s="2" t="s">
        <v>1953</v>
      </c>
      <c r="E237" s="33" t="s">
        <v>2576</v>
      </c>
      <c r="F237" t="s">
        <v>2623</v>
      </c>
      <c r="G237" s="2" t="s">
        <v>1945</v>
      </c>
      <c r="H237" t="s">
        <v>2503</v>
      </c>
      <c r="I237" s="2" t="s">
        <v>1952</v>
      </c>
      <c r="J237" t="s">
        <v>2354</v>
      </c>
      <c r="K237" s="2" t="s">
        <v>1954</v>
      </c>
      <c r="L237" s="2" t="s">
        <v>107</v>
      </c>
      <c r="M237" s="5"/>
      <c r="N237" s="2" t="s">
        <v>5</v>
      </c>
      <c r="O237" s="2" t="s">
        <v>120</v>
      </c>
      <c r="P237" s="2">
        <v>69.95</v>
      </c>
      <c r="Q237" s="2" t="s">
        <v>1099</v>
      </c>
      <c r="R237" s="2" t="s">
        <v>1101</v>
      </c>
      <c r="S237" s="2" t="s">
        <v>11</v>
      </c>
      <c r="T237" s="2" t="s">
        <v>15</v>
      </c>
      <c r="U237" s="2" t="s">
        <v>13</v>
      </c>
      <c r="V237" s="2" t="s">
        <v>14</v>
      </c>
      <c r="W237" s="2" t="s">
        <v>15</v>
      </c>
      <c r="X237" s="3">
        <f>DATE(2010,9,10)</f>
        <v>40431</v>
      </c>
      <c r="Y237" s="2" t="s">
        <v>1955</v>
      </c>
      <c r="Z237" s="2" t="s">
        <v>1956</v>
      </c>
      <c r="AA237" s="2" t="s">
        <v>2</v>
      </c>
      <c r="AB237" s="2" t="s">
        <v>1956</v>
      </c>
      <c r="AC237" s="1" t="s">
        <v>1957</v>
      </c>
    </row>
    <row r="238" spans="3:29" ht="12.75">
      <c r="C238" s="2" t="s">
        <v>1958</v>
      </c>
      <c r="D238" s="2" t="s">
        <v>1960</v>
      </c>
      <c r="E238" s="33" t="s">
        <v>2576</v>
      </c>
      <c r="F238" t="s">
        <v>2623</v>
      </c>
      <c r="G238" s="2" t="s">
        <v>1961</v>
      </c>
      <c r="H238" t="s">
        <v>2504</v>
      </c>
      <c r="I238" s="2" t="s">
        <v>1959</v>
      </c>
      <c r="J238" t="s">
        <v>2355</v>
      </c>
      <c r="K238" s="2" t="s">
        <v>1962</v>
      </c>
      <c r="L238" s="2" t="s">
        <v>107</v>
      </c>
      <c r="M238" s="6" t="s">
        <v>2293</v>
      </c>
      <c r="N238" s="2" t="s">
        <v>36</v>
      </c>
      <c r="O238" s="2" t="s">
        <v>189</v>
      </c>
      <c r="P238" s="2">
        <v>49.95</v>
      </c>
      <c r="Q238" s="2" t="s">
        <v>1099</v>
      </c>
      <c r="R238" s="2" t="s">
        <v>1101</v>
      </c>
      <c r="S238" s="2" t="s">
        <v>11</v>
      </c>
      <c r="T238" s="2" t="s">
        <v>15</v>
      </c>
      <c r="U238" s="2" t="s">
        <v>13</v>
      </c>
      <c r="V238" s="2" t="s">
        <v>14</v>
      </c>
      <c r="W238" s="2" t="s">
        <v>15</v>
      </c>
      <c r="X238" s="3">
        <f>DATE(2010,9,2)</f>
        <v>40423</v>
      </c>
      <c r="Y238" s="2" t="s">
        <v>1963</v>
      </c>
      <c r="Z238" s="2" t="s">
        <v>1964</v>
      </c>
      <c r="AA238" s="2" t="s">
        <v>2</v>
      </c>
      <c r="AB238" s="2" t="s">
        <v>2</v>
      </c>
      <c r="AC238" s="1" t="s">
        <v>1965</v>
      </c>
    </row>
    <row r="239" spans="3:29" ht="12.75">
      <c r="C239" s="2" t="s">
        <v>1966</v>
      </c>
      <c r="D239" s="2" t="s">
        <v>1969</v>
      </c>
      <c r="E239" s="33" t="s">
        <v>2577</v>
      </c>
      <c r="F239" t="s">
        <v>2624</v>
      </c>
      <c r="G239" s="2" t="s">
        <v>1970</v>
      </c>
      <c r="H239" t="s">
        <v>2505</v>
      </c>
      <c r="I239" s="2" t="s">
        <v>1968</v>
      </c>
      <c r="J239" t="s">
        <v>2356</v>
      </c>
      <c r="K239" s="2" t="s">
        <v>1971</v>
      </c>
      <c r="L239" s="2" t="s">
        <v>107</v>
      </c>
      <c r="M239" s="6" t="s">
        <v>2293</v>
      </c>
      <c r="N239" s="2" t="s">
        <v>36</v>
      </c>
      <c r="O239" s="2" t="s">
        <v>1967</v>
      </c>
      <c r="P239" s="2">
        <v>49.95</v>
      </c>
      <c r="Q239" s="2" t="s">
        <v>1099</v>
      </c>
      <c r="R239" s="2" t="s">
        <v>1101</v>
      </c>
      <c r="S239" s="2" t="s">
        <v>11</v>
      </c>
      <c r="T239" s="2" t="s">
        <v>15</v>
      </c>
      <c r="U239" s="2" t="s">
        <v>13</v>
      </c>
      <c r="V239" s="2" t="s">
        <v>14</v>
      </c>
      <c r="W239" s="2" t="s">
        <v>15</v>
      </c>
      <c r="X239" s="3">
        <f>DATE(2010,9,17)</f>
        <v>40438</v>
      </c>
      <c r="Y239" s="2" t="s">
        <v>1972</v>
      </c>
      <c r="Z239" s="2" t="s">
        <v>2</v>
      </c>
      <c r="AA239" s="2" t="s">
        <v>2</v>
      </c>
      <c r="AB239" s="2" t="s">
        <v>2</v>
      </c>
      <c r="AC239" s="1" t="s">
        <v>1973</v>
      </c>
    </row>
    <row r="240" spans="3:29" ht="12.75">
      <c r="C240" s="2" t="s">
        <v>1974</v>
      </c>
      <c r="D240" s="2" t="s">
        <v>1976</v>
      </c>
      <c r="E240" s="33" t="s">
        <v>2577</v>
      </c>
      <c r="F240" t="s">
        <v>2624</v>
      </c>
      <c r="G240" s="2" t="s">
        <v>1977</v>
      </c>
      <c r="H240" t="s">
        <v>2506</v>
      </c>
      <c r="I240" s="2" t="s">
        <v>1975</v>
      </c>
      <c r="J240" t="e">
        <v>#N/A</v>
      </c>
      <c r="K240" s="2" t="s">
        <v>1978</v>
      </c>
      <c r="L240" s="2" t="s">
        <v>107</v>
      </c>
      <c r="M240" s="5"/>
      <c r="N240" s="2" t="s">
        <v>5</v>
      </c>
      <c r="O240" s="2" t="s">
        <v>290</v>
      </c>
      <c r="P240" s="2">
        <v>134.95</v>
      </c>
      <c r="Q240" s="2" t="s">
        <v>8</v>
      </c>
      <c r="R240" s="2" t="s">
        <v>10</v>
      </c>
      <c r="S240" s="2" t="s">
        <v>11</v>
      </c>
      <c r="T240" s="2" t="s">
        <v>15</v>
      </c>
      <c r="U240" s="2" t="s">
        <v>13</v>
      </c>
      <c r="V240" s="2" t="s">
        <v>14</v>
      </c>
      <c r="W240" s="2" t="s">
        <v>15</v>
      </c>
      <c r="X240" s="3">
        <f>DATE(2010,9,10)</f>
        <v>40431</v>
      </c>
      <c r="Y240" s="2" t="s">
        <v>1979</v>
      </c>
      <c r="Z240" s="2" t="s">
        <v>1980</v>
      </c>
      <c r="AA240" s="2" t="s">
        <v>2</v>
      </c>
      <c r="AB240" s="2" t="s">
        <v>2</v>
      </c>
      <c r="AC240" s="1" t="s">
        <v>1981</v>
      </c>
    </row>
    <row r="241" spans="3:29" ht="12.75">
      <c r="C241" s="2" t="s">
        <v>1982</v>
      </c>
      <c r="D241" s="2" t="s">
        <v>1985</v>
      </c>
      <c r="E241" s="33" t="s">
        <v>2577</v>
      </c>
      <c r="F241" t="s">
        <v>2624</v>
      </c>
      <c r="G241" s="2" t="s">
        <v>1986</v>
      </c>
      <c r="H241" t="s">
        <v>2507</v>
      </c>
      <c r="I241" s="2" t="s">
        <v>1984</v>
      </c>
      <c r="J241" t="e">
        <v>#N/A</v>
      </c>
      <c r="K241" s="2" t="s">
        <v>1987</v>
      </c>
      <c r="L241" s="2" t="s">
        <v>107</v>
      </c>
      <c r="M241" s="6" t="s">
        <v>2293</v>
      </c>
      <c r="N241" s="2" t="s">
        <v>36</v>
      </c>
      <c r="O241" s="2" t="s">
        <v>1983</v>
      </c>
      <c r="P241" s="2">
        <v>64.95</v>
      </c>
      <c r="Q241" s="2" t="s">
        <v>1099</v>
      </c>
      <c r="R241" s="2" t="s">
        <v>1101</v>
      </c>
      <c r="S241" s="2" t="s">
        <v>11</v>
      </c>
      <c r="T241" s="2" t="s">
        <v>15</v>
      </c>
      <c r="U241" s="2" t="s">
        <v>13</v>
      </c>
      <c r="V241" s="2" t="s">
        <v>14</v>
      </c>
      <c r="W241" s="2" t="s">
        <v>15</v>
      </c>
      <c r="X241" s="3">
        <f>DATE(2010,9,5)</f>
        <v>40426</v>
      </c>
      <c r="Y241" s="2" t="s">
        <v>1988</v>
      </c>
      <c r="Z241" s="2" t="s">
        <v>1989</v>
      </c>
      <c r="AA241" s="2" t="s">
        <v>2</v>
      </c>
      <c r="AB241" s="2" t="s">
        <v>1990</v>
      </c>
      <c r="AC241" s="1" t="s">
        <v>1991</v>
      </c>
    </row>
    <row r="242" spans="3:29" ht="12.75">
      <c r="C242" s="2" t="s">
        <v>1992</v>
      </c>
      <c r="D242" s="2" t="s">
        <v>1994</v>
      </c>
      <c r="E242" s="33" t="s">
        <v>2577</v>
      </c>
      <c r="F242" t="s">
        <v>2624</v>
      </c>
      <c r="G242" s="2" t="s">
        <v>1995</v>
      </c>
      <c r="H242" t="s">
        <v>2508</v>
      </c>
      <c r="I242" s="2" t="s">
        <v>1993</v>
      </c>
      <c r="J242" t="e">
        <v>#N/A</v>
      </c>
      <c r="K242" s="2" t="s">
        <v>1996</v>
      </c>
      <c r="L242" s="2" t="s">
        <v>107</v>
      </c>
      <c r="M242" s="6" t="s">
        <v>2293</v>
      </c>
      <c r="N242" s="2" t="s">
        <v>36</v>
      </c>
      <c r="O242" s="2" t="s">
        <v>375</v>
      </c>
      <c r="P242" s="2">
        <v>49.95</v>
      </c>
      <c r="Q242" s="2" t="s">
        <v>1099</v>
      </c>
      <c r="R242" s="2" t="s">
        <v>1101</v>
      </c>
      <c r="S242" s="2" t="s">
        <v>11</v>
      </c>
      <c r="T242" s="2" t="s">
        <v>15</v>
      </c>
      <c r="U242" s="2" t="s">
        <v>13</v>
      </c>
      <c r="V242" s="2" t="s">
        <v>14</v>
      </c>
      <c r="W242" s="2" t="s">
        <v>15</v>
      </c>
      <c r="X242" s="3">
        <f>DATE(2010,9,3)</f>
        <v>40424</v>
      </c>
      <c r="Y242" s="2" t="s">
        <v>1997</v>
      </c>
      <c r="Z242" s="2" t="s">
        <v>2</v>
      </c>
      <c r="AA242" s="2" t="s">
        <v>2</v>
      </c>
      <c r="AB242" s="2" t="s">
        <v>2</v>
      </c>
      <c r="AC242" s="1" t="s">
        <v>1998</v>
      </c>
    </row>
    <row r="243" spans="3:29" ht="12.75">
      <c r="C243" s="2" t="s">
        <v>1999</v>
      </c>
      <c r="D243" s="2" t="s">
        <v>2001</v>
      </c>
      <c r="E243" s="33" t="s">
        <v>2578</v>
      </c>
      <c r="F243" t="s">
        <v>2625</v>
      </c>
      <c r="G243" s="2" t="s">
        <v>2002</v>
      </c>
      <c r="H243" t="s">
        <v>2509</v>
      </c>
      <c r="I243" s="2" t="s">
        <v>2000</v>
      </c>
      <c r="J243" t="e">
        <v>#N/A</v>
      </c>
      <c r="K243" s="2" t="s">
        <v>2003</v>
      </c>
      <c r="L243" s="2" t="s">
        <v>107</v>
      </c>
      <c r="M243" s="6" t="s">
        <v>2293</v>
      </c>
      <c r="N243" s="2" t="s">
        <v>5</v>
      </c>
      <c r="O243" s="2" t="s">
        <v>618</v>
      </c>
      <c r="P243" s="2">
        <v>99.95</v>
      </c>
      <c r="Q243" s="2" t="s">
        <v>8</v>
      </c>
      <c r="R243" s="2" t="s">
        <v>10</v>
      </c>
      <c r="S243" s="2" t="s">
        <v>11</v>
      </c>
      <c r="T243" s="2" t="s">
        <v>15</v>
      </c>
      <c r="U243" s="2" t="s">
        <v>13</v>
      </c>
      <c r="V243" s="2" t="s">
        <v>14</v>
      </c>
      <c r="W243" s="2" t="s">
        <v>15</v>
      </c>
      <c r="X243" s="3">
        <f>DATE(2010,9,17)</f>
        <v>40438</v>
      </c>
      <c r="Y243" s="2" t="s">
        <v>2004</v>
      </c>
      <c r="Z243" s="2" t="s">
        <v>2005</v>
      </c>
      <c r="AA243" s="2" t="s">
        <v>2</v>
      </c>
      <c r="AB243" s="2" t="s">
        <v>2</v>
      </c>
      <c r="AC243" s="1" t="s">
        <v>2006</v>
      </c>
    </row>
    <row r="244" spans="3:29" ht="12.75">
      <c r="C244" s="2" t="s">
        <v>2007</v>
      </c>
      <c r="D244" s="2" t="s">
        <v>2009</v>
      </c>
      <c r="E244" s="33" t="s">
        <v>2578</v>
      </c>
      <c r="F244" t="s">
        <v>2625</v>
      </c>
      <c r="G244" s="2" t="s">
        <v>2010</v>
      </c>
      <c r="H244" t="s">
        <v>2510</v>
      </c>
      <c r="I244" s="2" t="s">
        <v>2008</v>
      </c>
      <c r="J244" t="e">
        <v>#N/A</v>
      </c>
      <c r="K244" s="2" t="s">
        <v>2011</v>
      </c>
      <c r="L244" s="2" t="s">
        <v>107</v>
      </c>
      <c r="M244" s="5"/>
      <c r="N244" s="2" t="s">
        <v>5</v>
      </c>
      <c r="O244" s="2" t="s">
        <v>750</v>
      </c>
      <c r="P244" s="2">
        <v>129.95</v>
      </c>
      <c r="Q244" s="2" t="s">
        <v>670</v>
      </c>
      <c r="R244" s="2" t="s">
        <v>26</v>
      </c>
      <c r="S244" s="2" t="s">
        <v>11</v>
      </c>
      <c r="T244" s="2" t="s">
        <v>15</v>
      </c>
      <c r="U244" s="2" t="s">
        <v>13</v>
      </c>
      <c r="V244" s="2" t="s">
        <v>14</v>
      </c>
      <c r="W244" s="2" t="s">
        <v>15</v>
      </c>
      <c r="X244" s="3">
        <f>DATE(2010,10,1)</f>
        <v>40452</v>
      </c>
      <c r="Y244" s="2" t="s">
        <v>2012</v>
      </c>
      <c r="Z244" s="2" t="s">
        <v>2013</v>
      </c>
      <c r="AA244" s="2" t="s">
        <v>2</v>
      </c>
      <c r="AB244" s="2" t="s">
        <v>2</v>
      </c>
      <c r="AC244" s="1" t="s">
        <v>2014</v>
      </c>
    </row>
    <row r="245" spans="3:29" ht="12.75">
      <c r="C245" s="2" t="s">
        <v>2015</v>
      </c>
      <c r="D245" s="2" t="s">
        <v>2018</v>
      </c>
      <c r="E245" s="33" t="s">
        <v>2578</v>
      </c>
      <c r="F245" t="s">
        <v>2625</v>
      </c>
      <c r="G245" s="2" t="s">
        <v>2019</v>
      </c>
      <c r="H245" t="s">
        <v>2511</v>
      </c>
      <c r="I245" s="2" t="s">
        <v>2016</v>
      </c>
      <c r="J245" t="e">
        <v>#N/A</v>
      </c>
      <c r="K245" s="2" t="s">
        <v>2020</v>
      </c>
      <c r="L245" s="2" t="s">
        <v>4</v>
      </c>
      <c r="M245" s="5"/>
      <c r="N245" s="2" t="s">
        <v>5</v>
      </c>
      <c r="O245" s="2" t="s">
        <v>43</v>
      </c>
      <c r="P245" s="2">
        <v>39.95</v>
      </c>
      <c r="Q245" s="2" t="s">
        <v>2017</v>
      </c>
      <c r="R245" s="2" t="s">
        <v>26</v>
      </c>
      <c r="S245" s="2" t="s">
        <v>11</v>
      </c>
      <c r="T245" s="2" t="s">
        <v>15</v>
      </c>
      <c r="U245" s="2" t="s">
        <v>28</v>
      </c>
      <c r="V245" s="2" t="s">
        <v>14</v>
      </c>
      <c r="W245" s="2" t="s">
        <v>550</v>
      </c>
      <c r="X245" s="3">
        <f>DATE(2010,9,15)</f>
        <v>40436</v>
      </c>
      <c r="Y245" s="2" t="s">
        <v>2021</v>
      </c>
      <c r="Z245" s="2" t="s">
        <v>2022</v>
      </c>
      <c r="AA245" s="2" t="s">
        <v>2</v>
      </c>
      <c r="AB245" s="2" t="s">
        <v>2</v>
      </c>
      <c r="AC245" s="1" t="s">
        <v>2023</v>
      </c>
    </row>
    <row r="246" spans="3:29" ht="12.75">
      <c r="C246" s="2" t="s">
        <v>2024</v>
      </c>
      <c r="D246" s="2" t="s">
        <v>2026</v>
      </c>
      <c r="E246" s="33" t="s">
        <v>2578</v>
      </c>
      <c r="F246" t="s">
        <v>2625</v>
      </c>
      <c r="G246" s="2" t="s">
        <v>2027</v>
      </c>
      <c r="H246" t="s">
        <v>2512</v>
      </c>
      <c r="I246" s="2" t="s">
        <v>2025</v>
      </c>
      <c r="J246" t="e">
        <v>#N/A</v>
      </c>
      <c r="K246" s="2" t="s">
        <v>2028</v>
      </c>
      <c r="L246" s="2" t="s">
        <v>107</v>
      </c>
      <c r="M246" s="6" t="s">
        <v>2293</v>
      </c>
      <c r="N246" s="2" t="s">
        <v>5</v>
      </c>
      <c r="O246" s="2" t="s">
        <v>1107</v>
      </c>
      <c r="P246" s="2">
        <v>129.95</v>
      </c>
      <c r="Q246" s="2" t="s">
        <v>670</v>
      </c>
      <c r="R246" s="2" t="s">
        <v>26</v>
      </c>
      <c r="S246" s="2" t="s">
        <v>11</v>
      </c>
      <c r="T246" s="2" t="s">
        <v>15</v>
      </c>
      <c r="U246" s="2" t="s">
        <v>13</v>
      </c>
      <c r="V246" s="2" t="s">
        <v>14</v>
      </c>
      <c r="W246" s="2" t="s">
        <v>15</v>
      </c>
      <c r="X246" s="3">
        <f>DATE(2010,9,10)</f>
        <v>40431</v>
      </c>
      <c r="Y246" s="2" t="s">
        <v>2029</v>
      </c>
      <c r="Z246" s="2" t="s">
        <v>2030</v>
      </c>
      <c r="AA246" s="2" t="s">
        <v>2</v>
      </c>
      <c r="AB246" s="2" t="s">
        <v>2</v>
      </c>
      <c r="AC246" s="1" t="s">
        <v>2031</v>
      </c>
    </row>
    <row r="247" spans="3:29" ht="12.75">
      <c r="C247" s="2" t="s">
        <v>2032</v>
      </c>
      <c r="D247" s="2" t="s">
        <v>2034</v>
      </c>
      <c r="E247" s="33" t="s">
        <v>2578</v>
      </c>
      <c r="F247" t="s">
        <v>2625</v>
      </c>
      <c r="G247" s="2" t="s">
        <v>2036</v>
      </c>
      <c r="H247" t="s">
        <v>2513</v>
      </c>
      <c r="I247" s="2" t="s">
        <v>2033</v>
      </c>
      <c r="J247" t="e">
        <v>#N/A</v>
      </c>
      <c r="K247" s="2" t="s">
        <v>2037</v>
      </c>
      <c r="L247" s="2" t="s">
        <v>4</v>
      </c>
      <c r="M247" s="5"/>
      <c r="N247" s="2" t="s">
        <v>5</v>
      </c>
      <c r="O247" s="2" t="s">
        <v>222</v>
      </c>
      <c r="P247" s="2">
        <v>54.95</v>
      </c>
      <c r="Q247" s="2" t="s">
        <v>2017</v>
      </c>
      <c r="R247" s="2" t="s">
        <v>26</v>
      </c>
      <c r="S247" s="2" t="s">
        <v>133</v>
      </c>
      <c r="T247" s="2" t="s">
        <v>2035</v>
      </c>
      <c r="U247" s="2" t="s">
        <v>28</v>
      </c>
      <c r="V247" s="2" t="s">
        <v>14</v>
      </c>
      <c r="W247" s="2" t="s">
        <v>29</v>
      </c>
      <c r="X247" s="3">
        <f>DATE(2010,9,1)</f>
        <v>40422</v>
      </c>
      <c r="Y247" s="2" t="s">
        <v>2038</v>
      </c>
      <c r="Z247" s="2" t="s">
        <v>2039</v>
      </c>
      <c r="AA247" s="2" t="s">
        <v>2</v>
      </c>
      <c r="AB247" s="2" t="s">
        <v>2</v>
      </c>
      <c r="AC247" s="1" t="s">
        <v>2040</v>
      </c>
    </row>
    <row r="248" spans="3:29" ht="12.75">
      <c r="C248" s="2" t="s">
        <v>2041</v>
      </c>
      <c r="D248" s="2" t="s">
        <v>2043</v>
      </c>
      <c r="E248" s="33" t="s">
        <v>2578</v>
      </c>
      <c r="F248" t="s">
        <v>2625</v>
      </c>
      <c r="G248" s="2" t="s">
        <v>2044</v>
      </c>
      <c r="H248" t="s">
        <v>2514</v>
      </c>
      <c r="I248" s="2" t="s">
        <v>2042</v>
      </c>
      <c r="J248" t="e">
        <v>#N/A</v>
      </c>
      <c r="K248" s="2" t="s">
        <v>2045</v>
      </c>
      <c r="L248" s="2" t="s">
        <v>107</v>
      </c>
      <c r="M248" s="6" t="s">
        <v>2293</v>
      </c>
      <c r="N248" s="2" t="s">
        <v>5</v>
      </c>
      <c r="O248" s="2" t="s">
        <v>6</v>
      </c>
      <c r="P248" s="2">
        <v>99.95</v>
      </c>
      <c r="Q248" s="2" t="s">
        <v>670</v>
      </c>
      <c r="R248" s="2" t="s">
        <v>26</v>
      </c>
      <c r="S248" s="2" t="s">
        <v>11</v>
      </c>
      <c r="T248" s="2" t="s">
        <v>15</v>
      </c>
      <c r="U248" s="2" t="s">
        <v>13</v>
      </c>
      <c r="V248" s="2" t="s">
        <v>14</v>
      </c>
      <c r="W248" s="2" t="s">
        <v>15</v>
      </c>
      <c r="X248" s="3">
        <f>DATE(2010,9,10)</f>
        <v>40431</v>
      </c>
      <c r="Y248" s="2" t="s">
        <v>2046</v>
      </c>
      <c r="Z248" s="2" t="s">
        <v>2047</v>
      </c>
      <c r="AA248" s="2" t="s">
        <v>2</v>
      </c>
      <c r="AB248" s="2" t="s">
        <v>2</v>
      </c>
      <c r="AC248" s="1" t="s">
        <v>2048</v>
      </c>
    </row>
    <row r="249" spans="3:29" ht="12.75">
      <c r="C249" s="2" t="s">
        <v>2049</v>
      </c>
      <c r="D249" s="2" t="s">
        <v>2051</v>
      </c>
      <c r="E249" s="33" t="s">
        <v>2578</v>
      </c>
      <c r="F249" t="s">
        <v>2625</v>
      </c>
      <c r="G249" s="2" t="s">
        <v>2044</v>
      </c>
      <c r="H249" t="s">
        <v>2514</v>
      </c>
      <c r="I249" s="2" t="s">
        <v>2050</v>
      </c>
      <c r="J249" t="e">
        <v>#N/A</v>
      </c>
      <c r="K249" s="2" t="s">
        <v>2053</v>
      </c>
      <c r="L249" s="2" t="s">
        <v>107</v>
      </c>
      <c r="M249" s="6" t="s">
        <v>2293</v>
      </c>
      <c r="N249" s="2" t="s">
        <v>5</v>
      </c>
      <c r="O249" s="2" t="s">
        <v>1566</v>
      </c>
      <c r="P249" s="2">
        <v>129.95</v>
      </c>
      <c r="Q249" s="2" t="s">
        <v>670</v>
      </c>
      <c r="R249" s="2" t="s">
        <v>26</v>
      </c>
      <c r="S249" s="2" t="s">
        <v>133</v>
      </c>
      <c r="T249" s="2" t="s">
        <v>2052</v>
      </c>
      <c r="U249" s="2" t="s">
        <v>13</v>
      </c>
      <c r="V249" s="2" t="s">
        <v>14</v>
      </c>
      <c r="W249" s="2" t="s">
        <v>15</v>
      </c>
      <c r="X249" s="3">
        <f>DATE(2010,9,17)</f>
        <v>40438</v>
      </c>
      <c r="Y249" s="2" t="s">
        <v>2054</v>
      </c>
      <c r="Z249" s="2" t="s">
        <v>2055</v>
      </c>
      <c r="AA249" s="2" t="s">
        <v>2</v>
      </c>
      <c r="AB249" s="2" t="s">
        <v>2</v>
      </c>
      <c r="AC249" s="1" t="s">
        <v>2056</v>
      </c>
    </row>
    <row r="250" spans="3:29" ht="12.75">
      <c r="C250" s="2" t="s">
        <v>2057</v>
      </c>
      <c r="D250" s="2" t="s">
        <v>2059</v>
      </c>
      <c r="E250" s="33" t="s">
        <v>2578</v>
      </c>
      <c r="F250" t="s">
        <v>2625</v>
      </c>
      <c r="G250" s="2" t="s">
        <v>2061</v>
      </c>
      <c r="H250" t="s">
        <v>2515</v>
      </c>
      <c r="I250" s="2" t="s">
        <v>2058</v>
      </c>
      <c r="J250" t="e">
        <v>#N/A</v>
      </c>
      <c r="K250" s="2" t="s">
        <v>2062</v>
      </c>
      <c r="L250" s="2" t="s">
        <v>4</v>
      </c>
      <c r="M250" s="5"/>
      <c r="N250" s="2" t="s">
        <v>5</v>
      </c>
      <c r="O250" s="2" t="s">
        <v>43</v>
      </c>
      <c r="P250" s="2">
        <v>36.95</v>
      </c>
      <c r="Q250" s="2" t="s">
        <v>2017</v>
      </c>
      <c r="R250" s="2" t="s">
        <v>26</v>
      </c>
      <c r="S250" s="2" t="s">
        <v>133</v>
      </c>
      <c r="T250" s="2" t="s">
        <v>2060</v>
      </c>
      <c r="U250" s="2" t="s">
        <v>28</v>
      </c>
      <c r="V250" s="2" t="s">
        <v>14</v>
      </c>
      <c r="W250" s="2" t="s">
        <v>288</v>
      </c>
      <c r="X250" s="3">
        <f>DATE(2010,9,1)</f>
        <v>40422</v>
      </c>
      <c r="Y250" s="2" t="s">
        <v>2063</v>
      </c>
      <c r="Z250" s="2" t="s">
        <v>2064</v>
      </c>
      <c r="AA250" s="2" t="s">
        <v>2</v>
      </c>
      <c r="AB250" s="2" t="s">
        <v>2</v>
      </c>
      <c r="AC250" s="1" t="s">
        <v>2065</v>
      </c>
    </row>
    <row r="251" spans="3:29" ht="12.75">
      <c r="C251" s="2" t="s">
        <v>2066</v>
      </c>
      <c r="D251" s="2" t="s">
        <v>2068</v>
      </c>
      <c r="E251" s="33" t="s">
        <v>2578</v>
      </c>
      <c r="F251" t="s">
        <v>2625</v>
      </c>
      <c r="G251" s="2" t="s">
        <v>2070</v>
      </c>
      <c r="H251" t="s">
        <v>2516</v>
      </c>
      <c r="I251" s="2" t="s">
        <v>2067</v>
      </c>
      <c r="J251" t="e">
        <v>#N/A</v>
      </c>
      <c r="K251" s="2" t="s">
        <v>2071</v>
      </c>
      <c r="L251" s="2" t="s">
        <v>107</v>
      </c>
      <c r="M251" s="6" t="s">
        <v>2293</v>
      </c>
      <c r="N251" s="2" t="s">
        <v>5</v>
      </c>
      <c r="O251" s="2" t="s">
        <v>668</v>
      </c>
      <c r="P251" s="2">
        <v>99.95</v>
      </c>
      <c r="Q251" s="2" t="s">
        <v>8</v>
      </c>
      <c r="R251" s="2" t="s">
        <v>10</v>
      </c>
      <c r="S251" s="2" t="s">
        <v>11</v>
      </c>
      <c r="T251" s="2" t="s">
        <v>2069</v>
      </c>
      <c r="U251" s="2" t="s">
        <v>13</v>
      </c>
      <c r="V251" s="2" t="s">
        <v>14</v>
      </c>
      <c r="W251" s="2" t="s">
        <v>15</v>
      </c>
      <c r="X251" s="3">
        <f>DATE(2010,9,17)</f>
        <v>40438</v>
      </c>
      <c r="Y251" s="2" t="s">
        <v>2072</v>
      </c>
      <c r="Z251" s="2" t="s">
        <v>2073</v>
      </c>
      <c r="AA251" s="2" t="s">
        <v>2</v>
      </c>
      <c r="AB251" s="2" t="s">
        <v>2</v>
      </c>
      <c r="AC251" s="1" t="s">
        <v>2074</v>
      </c>
    </row>
    <row r="252" spans="3:29" ht="12.75">
      <c r="C252" s="2" t="s">
        <v>2075</v>
      </c>
      <c r="D252" s="2" t="s">
        <v>2077</v>
      </c>
      <c r="E252" s="33" t="s">
        <v>2578</v>
      </c>
      <c r="F252" t="s">
        <v>2625</v>
      </c>
      <c r="G252" s="2" t="s">
        <v>2078</v>
      </c>
      <c r="H252" t="s">
        <v>2517</v>
      </c>
      <c r="I252" s="2" t="s">
        <v>2076</v>
      </c>
      <c r="J252" t="e">
        <v>#N/A</v>
      </c>
      <c r="K252" s="2" t="s">
        <v>2079</v>
      </c>
      <c r="L252" s="2" t="s">
        <v>107</v>
      </c>
      <c r="M252" s="6" t="s">
        <v>2293</v>
      </c>
      <c r="N252" s="2" t="s">
        <v>5</v>
      </c>
      <c r="O252" s="2" t="s">
        <v>290</v>
      </c>
      <c r="P252" s="2">
        <v>99.95</v>
      </c>
      <c r="Q252" s="2" t="s">
        <v>8</v>
      </c>
      <c r="R252" s="2" t="s">
        <v>10</v>
      </c>
      <c r="S252" s="2" t="s">
        <v>78</v>
      </c>
      <c r="T252" s="2" t="s">
        <v>15</v>
      </c>
      <c r="U252" s="2" t="s">
        <v>13</v>
      </c>
      <c r="V252" s="2" t="s">
        <v>14</v>
      </c>
      <c r="W252" s="2" t="s">
        <v>15</v>
      </c>
      <c r="X252" s="3">
        <f>DATE(2010,9,3)</f>
        <v>40424</v>
      </c>
      <c r="Y252" s="2" t="s">
        <v>2080</v>
      </c>
      <c r="Z252" s="2" t="s">
        <v>2081</v>
      </c>
      <c r="AA252" s="2" t="s">
        <v>2</v>
      </c>
      <c r="AB252" s="2" t="s">
        <v>2</v>
      </c>
      <c r="AC252" s="1" t="s">
        <v>2082</v>
      </c>
    </row>
    <row r="253" spans="3:29" ht="12.75">
      <c r="C253" s="2" t="s">
        <v>2083</v>
      </c>
      <c r="D253" s="2" t="s">
        <v>2085</v>
      </c>
      <c r="E253" s="33" t="s">
        <v>2578</v>
      </c>
      <c r="F253" t="s">
        <v>2625</v>
      </c>
      <c r="G253" s="2" t="s">
        <v>2044</v>
      </c>
      <c r="H253" t="s">
        <v>2514</v>
      </c>
      <c r="I253" s="2" t="s">
        <v>2084</v>
      </c>
      <c r="J253" t="e">
        <v>#N/A</v>
      </c>
      <c r="K253" s="2" t="s">
        <v>2086</v>
      </c>
      <c r="L253" s="2" t="s">
        <v>4</v>
      </c>
      <c r="M253" s="5"/>
      <c r="N253" s="2" t="s">
        <v>5</v>
      </c>
      <c r="O253" s="2" t="s">
        <v>1664</v>
      </c>
      <c r="P253" s="2">
        <v>39.95</v>
      </c>
      <c r="Q253" s="2" t="s">
        <v>670</v>
      </c>
      <c r="R253" s="2" t="s">
        <v>26</v>
      </c>
      <c r="S253" s="2" t="s">
        <v>11</v>
      </c>
      <c r="T253" s="2" t="s">
        <v>15</v>
      </c>
      <c r="U253" s="2" t="s">
        <v>13</v>
      </c>
      <c r="V253" s="2" t="s">
        <v>14</v>
      </c>
      <c r="W253" s="2" t="s">
        <v>15</v>
      </c>
      <c r="X253" s="3">
        <f>DATE(2010,9,17)</f>
        <v>40438</v>
      </c>
      <c r="Y253" s="2" t="s">
        <v>2087</v>
      </c>
      <c r="Z253" s="2" t="s">
        <v>2088</v>
      </c>
      <c r="AA253" s="2" t="s">
        <v>2</v>
      </c>
      <c r="AB253" s="2" t="s">
        <v>2</v>
      </c>
      <c r="AC253" s="1" t="s">
        <v>2089</v>
      </c>
    </row>
    <row r="254" spans="1:29" ht="12.75">
      <c r="A254" s="35" t="s">
        <v>2293</v>
      </c>
      <c r="C254" s="2" t="s">
        <v>2090</v>
      </c>
      <c r="D254" s="2" t="s">
        <v>2092</v>
      </c>
      <c r="E254" s="33" t="s">
        <v>2579</v>
      </c>
      <c r="F254" t="s">
        <v>2626</v>
      </c>
      <c r="G254" s="2" t="s">
        <v>2094</v>
      </c>
      <c r="H254" t="s">
        <v>2518</v>
      </c>
      <c r="I254" s="2" t="s">
        <v>2091</v>
      </c>
      <c r="J254" t="e">
        <v>#N/A</v>
      </c>
      <c r="K254" s="2" t="s">
        <v>2095</v>
      </c>
      <c r="L254" s="2" t="s">
        <v>107</v>
      </c>
      <c r="M254" s="5"/>
      <c r="N254" s="2" t="s">
        <v>5</v>
      </c>
      <c r="O254" s="2" t="s">
        <v>180</v>
      </c>
      <c r="P254" s="2">
        <v>169.95</v>
      </c>
      <c r="Q254" s="2" t="s">
        <v>649</v>
      </c>
      <c r="R254" s="2" t="s">
        <v>651</v>
      </c>
      <c r="S254" s="2" t="s">
        <v>11</v>
      </c>
      <c r="T254" s="2" t="s">
        <v>651</v>
      </c>
      <c r="U254" s="2" t="s">
        <v>13</v>
      </c>
      <c r="V254" s="2" t="s">
        <v>2093</v>
      </c>
      <c r="W254" s="2" t="s">
        <v>550</v>
      </c>
      <c r="X254" s="3">
        <f>DATE(2010,7,9)</f>
        <v>40368</v>
      </c>
      <c r="Y254" s="2" t="s">
        <v>2096</v>
      </c>
      <c r="Z254" s="2" t="s">
        <v>2097</v>
      </c>
      <c r="AA254" s="2" t="s">
        <v>2</v>
      </c>
      <c r="AB254" s="2" t="s">
        <v>2</v>
      </c>
      <c r="AC254" s="1" t="s">
        <v>2098</v>
      </c>
    </row>
    <row r="255" spans="3:29" ht="12.75">
      <c r="C255" s="2" t="s">
        <v>2099</v>
      </c>
      <c r="D255" s="2" t="s">
        <v>2102</v>
      </c>
      <c r="E255" s="33" t="s">
        <v>2580</v>
      </c>
      <c r="F255" t="s">
        <v>2626</v>
      </c>
      <c r="G255" s="2" t="s">
        <v>2094</v>
      </c>
      <c r="H255" t="s">
        <v>2518</v>
      </c>
      <c r="I255" s="2" t="s">
        <v>2101</v>
      </c>
      <c r="J255" t="e">
        <v>#N/A</v>
      </c>
      <c r="K255" s="2" t="s">
        <v>2104</v>
      </c>
      <c r="L255" s="2" t="s">
        <v>107</v>
      </c>
      <c r="M255" s="5"/>
      <c r="N255" s="2" t="s">
        <v>5</v>
      </c>
      <c r="O255" s="2" t="s">
        <v>2100</v>
      </c>
      <c r="P255" s="2">
        <v>149.95</v>
      </c>
      <c r="Q255" s="2" t="s">
        <v>558</v>
      </c>
      <c r="R255" s="2" t="s">
        <v>26</v>
      </c>
      <c r="S255" s="2" t="s">
        <v>11</v>
      </c>
      <c r="T255" s="2" t="s">
        <v>2103</v>
      </c>
      <c r="U255" s="2" t="s">
        <v>13</v>
      </c>
      <c r="V255" s="2" t="s">
        <v>14</v>
      </c>
      <c r="W255" s="2" t="s">
        <v>29</v>
      </c>
      <c r="X255" s="3">
        <f>DATE(2010,9,17)</f>
        <v>40438</v>
      </c>
      <c r="Y255" s="2" t="s">
        <v>2105</v>
      </c>
      <c r="Z255" s="2" t="s">
        <v>2106</v>
      </c>
      <c r="AA255" s="2" t="s">
        <v>2</v>
      </c>
      <c r="AB255" s="2" t="s">
        <v>2</v>
      </c>
      <c r="AC255" s="1" t="s">
        <v>2107</v>
      </c>
    </row>
    <row r="256" spans="3:29" ht="12.75">
      <c r="C256" s="2" t="s">
        <v>2108</v>
      </c>
      <c r="D256" s="2" t="s">
        <v>2110</v>
      </c>
      <c r="E256" s="33" t="s">
        <v>2581</v>
      </c>
      <c r="F256" t="s">
        <v>2627</v>
      </c>
      <c r="G256" s="2" t="s">
        <v>2111</v>
      </c>
      <c r="H256" t="s">
        <v>2519</v>
      </c>
      <c r="I256" s="2" t="s">
        <v>2109</v>
      </c>
      <c r="J256" t="e">
        <v>#N/A</v>
      </c>
      <c r="K256" s="2" t="s">
        <v>2112</v>
      </c>
      <c r="L256" s="2" t="s">
        <v>107</v>
      </c>
      <c r="M256" s="5"/>
      <c r="N256" s="2" t="s">
        <v>5</v>
      </c>
      <c r="O256" s="2" t="s">
        <v>309</v>
      </c>
      <c r="P256" s="2">
        <v>24.95</v>
      </c>
      <c r="Q256" s="2" t="s">
        <v>1126</v>
      </c>
      <c r="R256" s="2" t="s">
        <v>225</v>
      </c>
      <c r="S256" s="2" t="s">
        <v>11</v>
      </c>
      <c r="T256" s="2" t="s">
        <v>15</v>
      </c>
      <c r="U256" s="2" t="s">
        <v>28</v>
      </c>
      <c r="V256" s="2" t="s">
        <v>14</v>
      </c>
      <c r="W256" s="2" t="s">
        <v>123</v>
      </c>
      <c r="X256" s="3">
        <f>DATE(2010,9,8)</f>
        <v>40429</v>
      </c>
      <c r="Y256" s="2" t="s">
        <v>2113</v>
      </c>
      <c r="Z256" s="2" t="s">
        <v>2114</v>
      </c>
      <c r="AA256" s="2" t="s">
        <v>2</v>
      </c>
      <c r="AB256" s="2" t="s">
        <v>2</v>
      </c>
      <c r="AC256" s="1" t="s">
        <v>2115</v>
      </c>
    </row>
    <row r="257" spans="3:29" ht="12.75">
      <c r="C257" s="2" t="s">
        <v>2116</v>
      </c>
      <c r="D257" s="2" t="s">
        <v>2119</v>
      </c>
      <c r="E257" s="33" t="s">
        <v>2581</v>
      </c>
      <c r="F257" t="s">
        <v>2627</v>
      </c>
      <c r="G257" s="2" t="s">
        <v>2120</v>
      </c>
      <c r="H257" t="s">
        <v>2520</v>
      </c>
      <c r="I257" s="2" t="s">
        <v>2118</v>
      </c>
      <c r="J257" t="e">
        <v>#N/A</v>
      </c>
      <c r="K257" s="2" t="s">
        <v>2121</v>
      </c>
      <c r="L257" s="2" t="s">
        <v>107</v>
      </c>
      <c r="M257" s="5"/>
      <c r="N257" s="2" t="s">
        <v>5</v>
      </c>
      <c r="O257" s="2" t="s">
        <v>2117</v>
      </c>
      <c r="P257" s="2">
        <v>27.95</v>
      </c>
      <c r="Q257" s="2" t="s">
        <v>1126</v>
      </c>
      <c r="R257" s="2" t="s">
        <v>225</v>
      </c>
      <c r="S257" s="2" t="s">
        <v>11</v>
      </c>
      <c r="T257" s="2" t="s">
        <v>15</v>
      </c>
      <c r="U257" s="2" t="s">
        <v>28</v>
      </c>
      <c r="V257" s="2" t="s">
        <v>14</v>
      </c>
      <c r="W257" s="2" t="s">
        <v>123</v>
      </c>
      <c r="X257" s="3">
        <f>DATE(2010,9,17)</f>
        <v>40438</v>
      </c>
      <c r="Y257" s="2" t="s">
        <v>2122</v>
      </c>
      <c r="Z257" s="2" t="s">
        <v>2123</v>
      </c>
      <c r="AA257" s="2" t="s">
        <v>2</v>
      </c>
      <c r="AB257" s="2" t="s">
        <v>2</v>
      </c>
      <c r="AC257" s="1" t="s">
        <v>2124</v>
      </c>
    </row>
    <row r="258" spans="1:29" ht="12.75">
      <c r="A258" s="35" t="s">
        <v>2293</v>
      </c>
      <c r="C258" s="2" t="s">
        <v>2125</v>
      </c>
      <c r="D258" s="2" t="s">
        <v>2127</v>
      </c>
      <c r="E258" s="33" t="s">
        <v>2581</v>
      </c>
      <c r="F258" t="s">
        <v>2627</v>
      </c>
      <c r="G258" s="2" t="s">
        <v>2128</v>
      </c>
      <c r="H258" t="s">
        <v>2521</v>
      </c>
      <c r="I258" s="2" t="s">
        <v>2126</v>
      </c>
      <c r="J258" t="e">
        <v>#N/A</v>
      </c>
      <c r="K258" s="2" t="s">
        <v>2129</v>
      </c>
      <c r="L258" s="2" t="s">
        <v>107</v>
      </c>
      <c r="M258" s="5"/>
      <c r="N258" s="2" t="s">
        <v>36</v>
      </c>
      <c r="O258" s="2" t="s">
        <v>740</v>
      </c>
      <c r="P258" s="2">
        <v>199.95</v>
      </c>
      <c r="Q258" s="2" t="s">
        <v>8</v>
      </c>
      <c r="R258" s="2" t="s">
        <v>10</v>
      </c>
      <c r="S258" s="2" t="s">
        <v>133</v>
      </c>
      <c r="T258" s="2" t="s">
        <v>15</v>
      </c>
      <c r="U258" s="2" t="s">
        <v>13</v>
      </c>
      <c r="V258" s="2" t="s">
        <v>14</v>
      </c>
      <c r="W258" s="2" t="s">
        <v>15</v>
      </c>
      <c r="X258" s="3">
        <f>DATE(2010,9,6)</f>
        <v>40427</v>
      </c>
      <c r="Y258" s="2" t="s">
        <v>2</v>
      </c>
      <c r="Z258" s="2" t="s">
        <v>2</v>
      </c>
      <c r="AA258" s="2" t="s">
        <v>2</v>
      </c>
      <c r="AB258" s="2" t="s">
        <v>2</v>
      </c>
      <c r="AC258" t="s">
        <v>146</v>
      </c>
    </row>
    <row r="259" spans="3:29" ht="12.75">
      <c r="C259" s="2" t="s">
        <v>2130</v>
      </c>
      <c r="D259" s="2" t="s">
        <v>2132</v>
      </c>
      <c r="E259" s="33" t="s">
        <v>2582</v>
      </c>
      <c r="F259" t="s">
        <v>2628</v>
      </c>
      <c r="G259" s="2" t="s">
        <v>2133</v>
      </c>
      <c r="H259" t="s">
        <v>2522</v>
      </c>
      <c r="I259" s="2" t="s">
        <v>2131</v>
      </c>
      <c r="J259" t="e">
        <v>#N/A</v>
      </c>
      <c r="K259" s="2" t="s">
        <v>2134</v>
      </c>
      <c r="L259" s="2" t="s">
        <v>107</v>
      </c>
      <c r="M259" s="5"/>
      <c r="N259" s="2" t="s">
        <v>5</v>
      </c>
      <c r="O259" s="2" t="s">
        <v>309</v>
      </c>
      <c r="P259" s="2">
        <v>22.95</v>
      </c>
      <c r="Q259" s="2" t="s">
        <v>1482</v>
      </c>
      <c r="R259" s="2" t="s">
        <v>26</v>
      </c>
      <c r="S259" s="2" t="s">
        <v>11</v>
      </c>
      <c r="T259" s="2" t="s">
        <v>15</v>
      </c>
      <c r="U259" s="2" t="s">
        <v>28</v>
      </c>
      <c r="V259" s="2" t="s">
        <v>14</v>
      </c>
      <c r="W259" s="2" t="s">
        <v>288</v>
      </c>
      <c r="X259" s="3">
        <f>DATE(2010,9,29)</f>
        <v>40450</v>
      </c>
      <c r="Y259" s="2" t="s">
        <v>2135</v>
      </c>
      <c r="Z259" s="2" t="s">
        <v>2136</v>
      </c>
      <c r="AA259" s="2" t="s">
        <v>2</v>
      </c>
      <c r="AB259" s="2" t="s">
        <v>2</v>
      </c>
      <c r="AC259" s="1" t="s">
        <v>2137</v>
      </c>
    </row>
    <row r="260" spans="3:29" ht="12.75">
      <c r="C260" s="2" t="s">
        <v>2138</v>
      </c>
      <c r="D260" s="2" t="s">
        <v>2140</v>
      </c>
      <c r="E260" s="33" t="s">
        <v>2583</v>
      </c>
      <c r="F260" t="s">
        <v>2629</v>
      </c>
      <c r="G260" s="2" t="s">
        <v>2141</v>
      </c>
      <c r="H260" t="s">
        <v>2523</v>
      </c>
      <c r="I260" s="2" t="s">
        <v>2139</v>
      </c>
      <c r="J260" t="e">
        <v>#N/A</v>
      </c>
      <c r="K260" s="2" t="s">
        <v>2142</v>
      </c>
      <c r="L260" s="2" t="s">
        <v>4</v>
      </c>
      <c r="M260" s="5"/>
      <c r="N260" s="2" t="s">
        <v>36</v>
      </c>
      <c r="O260" s="2" t="s">
        <v>43</v>
      </c>
      <c r="P260" s="2">
        <v>21.99</v>
      </c>
      <c r="Q260" s="2" t="s">
        <v>501</v>
      </c>
      <c r="R260" s="2" t="s">
        <v>503</v>
      </c>
      <c r="S260" s="2" t="s">
        <v>11</v>
      </c>
      <c r="T260" s="2" t="s">
        <v>15</v>
      </c>
      <c r="U260" s="2" t="s">
        <v>13</v>
      </c>
      <c r="V260" s="2" t="s">
        <v>14</v>
      </c>
      <c r="W260" s="2" t="s">
        <v>46</v>
      </c>
      <c r="X260" s="3">
        <f>DATE(2010,9,10)</f>
        <v>40431</v>
      </c>
      <c r="Y260" s="2" t="s">
        <v>2143</v>
      </c>
      <c r="Z260" s="2" t="s">
        <v>2144</v>
      </c>
      <c r="AA260" s="2" t="s">
        <v>2</v>
      </c>
      <c r="AB260" s="2" t="s">
        <v>2</v>
      </c>
      <c r="AC260" s="1" t="s">
        <v>2145</v>
      </c>
    </row>
    <row r="261" spans="3:29" ht="12.75">
      <c r="C261" s="2" t="s">
        <v>2147</v>
      </c>
      <c r="D261" s="2" t="s">
        <v>2149</v>
      </c>
      <c r="E261" s="33" t="s">
        <v>2583</v>
      </c>
      <c r="F261" t="s">
        <v>2629</v>
      </c>
      <c r="G261" s="2" t="s">
        <v>2146</v>
      </c>
      <c r="H261" t="s">
        <v>2524</v>
      </c>
      <c r="I261" s="2" t="s">
        <v>2148</v>
      </c>
      <c r="J261" t="e">
        <v>#N/A</v>
      </c>
      <c r="K261" s="2" t="s">
        <v>2150</v>
      </c>
      <c r="L261" s="2" t="s">
        <v>4</v>
      </c>
      <c r="M261" s="5"/>
      <c r="N261" s="2" t="s">
        <v>5</v>
      </c>
      <c r="O261" s="2" t="s">
        <v>43</v>
      </c>
      <c r="P261" s="2">
        <v>21.99</v>
      </c>
      <c r="Q261" s="2" t="s">
        <v>501</v>
      </c>
      <c r="R261" s="2" t="s">
        <v>503</v>
      </c>
      <c r="S261" s="2" t="s">
        <v>133</v>
      </c>
      <c r="T261" s="2" t="s">
        <v>15</v>
      </c>
      <c r="U261" s="2" t="s">
        <v>13</v>
      </c>
      <c r="V261" s="2" t="s">
        <v>14</v>
      </c>
      <c r="W261" s="2" t="s">
        <v>46</v>
      </c>
      <c r="X261" s="3">
        <f>DATE(2010,9,10)</f>
        <v>40431</v>
      </c>
      <c r="Y261" s="2" t="s">
        <v>2151</v>
      </c>
      <c r="Z261" s="2" t="s">
        <v>2152</v>
      </c>
      <c r="AA261" s="2" t="s">
        <v>2</v>
      </c>
      <c r="AB261" s="2" t="s">
        <v>2</v>
      </c>
      <c r="AC261" s="1" t="s">
        <v>2153</v>
      </c>
    </row>
    <row r="262" spans="3:29" ht="12.75">
      <c r="C262" s="2" t="s">
        <v>2154</v>
      </c>
      <c r="D262" s="2" t="s">
        <v>2156</v>
      </c>
      <c r="E262" s="33" t="s">
        <v>2583</v>
      </c>
      <c r="F262" t="s">
        <v>2629</v>
      </c>
      <c r="G262" s="2" t="s">
        <v>2146</v>
      </c>
      <c r="H262" t="s">
        <v>2524</v>
      </c>
      <c r="I262" s="2" t="s">
        <v>2155</v>
      </c>
      <c r="J262" t="e">
        <v>#N/A</v>
      </c>
      <c r="K262" s="2" t="s">
        <v>2157</v>
      </c>
      <c r="L262" s="2" t="s">
        <v>4</v>
      </c>
      <c r="M262" s="5"/>
      <c r="N262" s="2" t="s">
        <v>5</v>
      </c>
      <c r="O262" s="2" t="s">
        <v>43</v>
      </c>
      <c r="P262" s="2">
        <v>21.99</v>
      </c>
      <c r="Q262" s="2" t="s">
        <v>501</v>
      </c>
      <c r="R262" s="2" t="s">
        <v>503</v>
      </c>
      <c r="S262" s="2" t="s">
        <v>133</v>
      </c>
      <c r="T262" s="2" t="s">
        <v>15</v>
      </c>
      <c r="U262" s="2" t="s">
        <v>13</v>
      </c>
      <c r="V262" s="2" t="s">
        <v>14</v>
      </c>
      <c r="W262" s="2" t="s">
        <v>46</v>
      </c>
      <c r="X262" s="3">
        <f>DATE(2010,9,10)</f>
        <v>40431</v>
      </c>
      <c r="Y262" s="2" t="s">
        <v>2158</v>
      </c>
      <c r="Z262" s="2" t="s">
        <v>2159</v>
      </c>
      <c r="AA262" s="2" t="s">
        <v>2</v>
      </c>
      <c r="AB262" s="2" t="s">
        <v>2</v>
      </c>
      <c r="AC262" s="1" t="s">
        <v>2160</v>
      </c>
    </row>
    <row r="263" spans="3:29" ht="12.75">
      <c r="C263" s="2" t="s">
        <v>2161</v>
      </c>
      <c r="D263" s="2" t="s">
        <v>2164</v>
      </c>
      <c r="E263" s="33" t="s">
        <v>2584</v>
      </c>
      <c r="F263" t="s">
        <v>2630</v>
      </c>
      <c r="G263" s="2" t="s">
        <v>2165</v>
      </c>
      <c r="H263" t="s">
        <v>2525</v>
      </c>
      <c r="I263" s="2" t="s">
        <v>2163</v>
      </c>
      <c r="J263" t="e">
        <v>#N/A</v>
      </c>
      <c r="K263" s="2" t="s">
        <v>2166</v>
      </c>
      <c r="L263" s="2" t="s">
        <v>107</v>
      </c>
      <c r="M263" s="6" t="s">
        <v>2293</v>
      </c>
      <c r="N263" s="2" t="s">
        <v>5</v>
      </c>
      <c r="O263" s="2" t="s">
        <v>2162</v>
      </c>
      <c r="P263" s="2">
        <v>69.95</v>
      </c>
      <c r="Q263" s="2" t="s">
        <v>1099</v>
      </c>
      <c r="R263" s="2" t="s">
        <v>1101</v>
      </c>
      <c r="S263" s="2" t="s">
        <v>133</v>
      </c>
      <c r="T263" s="2" t="s">
        <v>15</v>
      </c>
      <c r="U263" s="2" t="s">
        <v>13</v>
      </c>
      <c r="V263" s="2" t="s">
        <v>14</v>
      </c>
      <c r="W263" s="2" t="s">
        <v>15</v>
      </c>
      <c r="X263" s="3">
        <f>DATE(2010,9,28)</f>
        <v>40449</v>
      </c>
      <c r="Y263" s="2" t="s">
        <v>2167</v>
      </c>
      <c r="Z263" s="2" t="s">
        <v>2</v>
      </c>
      <c r="AA263" s="2" t="s">
        <v>2</v>
      </c>
      <c r="AB263" s="2" t="s">
        <v>2</v>
      </c>
      <c r="AC263" s="1" t="s">
        <v>2168</v>
      </c>
    </row>
    <row r="264" spans="3:29" ht="12.75">
      <c r="C264" s="2" t="s">
        <v>2169</v>
      </c>
      <c r="D264" s="2" t="s">
        <v>2171</v>
      </c>
      <c r="E264" s="33" t="s">
        <v>2584</v>
      </c>
      <c r="F264" t="s">
        <v>2630</v>
      </c>
      <c r="G264" s="2" t="s">
        <v>2172</v>
      </c>
      <c r="H264" t="s">
        <v>2526</v>
      </c>
      <c r="I264" s="2" t="s">
        <v>2170</v>
      </c>
      <c r="J264" t="e">
        <v>#N/A</v>
      </c>
      <c r="K264" s="2" t="s">
        <v>2173</v>
      </c>
      <c r="L264" s="2" t="s">
        <v>107</v>
      </c>
      <c r="M264" s="6" t="s">
        <v>2293</v>
      </c>
      <c r="N264" s="2" t="s">
        <v>5</v>
      </c>
      <c r="O264" s="2" t="s">
        <v>120</v>
      </c>
      <c r="P264" s="2">
        <v>69.95</v>
      </c>
      <c r="Q264" s="2" t="s">
        <v>1099</v>
      </c>
      <c r="R264" s="2" t="s">
        <v>1101</v>
      </c>
      <c r="S264" s="2" t="s">
        <v>11</v>
      </c>
      <c r="T264" s="2" t="s">
        <v>15</v>
      </c>
      <c r="U264" s="2" t="s">
        <v>13</v>
      </c>
      <c r="V264" s="2" t="s">
        <v>14</v>
      </c>
      <c r="W264" s="2" t="s">
        <v>15</v>
      </c>
      <c r="X264" s="3">
        <f>DATE(2010,9,26)</f>
        <v>40447</v>
      </c>
      <c r="Y264" s="2" t="s">
        <v>2174</v>
      </c>
      <c r="Z264" s="2" t="s">
        <v>2175</v>
      </c>
      <c r="AA264" s="2" t="s">
        <v>2</v>
      </c>
      <c r="AB264" s="2" t="s">
        <v>2176</v>
      </c>
      <c r="AC264" s="1" t="s">
        <v>2177</v>
      </c>
    </row>
    <row r="265" spans="3:29" ht="12.75">
      <c r="C265" s="2" t="s">
        <v>2178</v>
      </c>
      <c r="D265" s="2" t="s">
        <v>2180</v>
      </c>
      <c r="E265" s="33" t="s">
        <v>2585</v>
      </c>
      <c r="F265" t="s">
        <v>2631</v>
      </c>
      <c r="G265" s="2" t="s">
        <v>2181</v>
      </c>
      <c r="H265" t="s">
        <v>2527</v>
      </c>
      <c r="I265" s="2" t="s">
        <v>2179</v>
      </c>
      <c r="J265" t="e">
        <v>#N/A</v>
      </c>
      <c r="K265" s="2" t="s">
        <v>2182</v>
      </c>
      <c r="L265" s="2" t="s">
        <v>107</v>
      </c>
      <c r="M265" s="6" t="s">
        <v>2293</v>
      </c>
      <c r="N265" s="2" t="s">
        <v>36</v>
      </c>
      <c r="O265" s="2" t="s">
        <v>189</v>
      </c>
      <c r="P265" s="2">
        <v>69.95</v>
      </c>
      <c r="Q265" s="2" t="s">
        <v>1099</v>
      </c>
      <c r="R265" s="2" t="s">
        <v>1101</v>
      </c>
      <c r="S265" s="2" t="s">
        <v>11</v>
      </c>
      <c r="T265" s="2" t="s">
        <v>15</v>
      </c>
      <c r="U265" s="2" t="s">
        <v>13</v>
      </c>
      <c r="V265" s="2" t="s">
        <v>14</v>
      </c>
      <c r="W265" s="2" t="s">
        <v>15</v>
      </c>
      <c r="X265" s="3">
        <f>DATE(2010,9,27)</f>
        <v>40448</v>
      </c>
      <c r="Y265" s="2" t="s">
        <v>2183</v>
      </c>
      <c r="Z265" s="2" t="s">
        <v>2184</v>
      </c>
      <c r="AA265" s="2" t="s">
        <v>2</v>
      </c>
      <c r="AB265" s="2" t="s">
        <v>2185</v>
      </c>
      <c r="AC265" s="1" t="s">
        <v>2186</v>
      </c>
    </row>
    <row r="266" spans="3:29" ht="12.75">
      <c r="C266" s="2" t="s">
        <v>2187</v>
      </c>
      <c r="D266" s="2" t="s">
        <v>2189</v>
      </c>
      <c r="E266" s="33" t="s">
        <v>2586</v>
      </c>
      <c r="F266" t="s">
        <v>2632</v>
      </c>
      <c r="G266" s="2" t="s">
        <v>2190</v>
      </c>
      <c r="H266" t="s">
        <v>2528</v>
      </c>
      <c r="I266" s="2" t="s">
        <v>2188</v>
      </c>
      <c r="J266" t="e">
        <v>#N/A</v>
      </c>
      <c r="K266" s="2" t="s">
        <v>2191</v>
      </c>
      <c r="L266" s="2" t="s">
        <v>4</v>
      </c>
      <c r="M266" s="5"/>
      <c r="N266" s="2" t="s">
        <v>5</v>
      </c>
      <c r="O266" s="2" t="s">
        <v>1236</v>
      </c>
      <c r="P266" s="2">
        <v>69.95</v>
      </c>
      <c r="Q266" s="2" t="s">
        <v>1693</v>
      </c>
      <c r="R266" s="2" t="s">
        <v>26</v>
      </c>
      <c r="S266" s="2" t="s">
        <v>111</v>
      </c>
      <c r="T266" s="2" t="s">
        <v>15</v>
      </c>
      <c r="U266" s="2" t="s">
        <v>13</v>
      </c>
      <c r="V266" s="2" t="s">
        <v>14</v>
      </c>
      <c r="W266" s="2" t="s">
        <v>550</v>
      </c>
      <c r="X266" s="3">
        <f>DATE(2010,9,17)</f>
        <v>40438</v>
      </c>
      <c r="Y266" s="2" t="s">
        <v>2192</v>
      </c>
      <c r="Z266" s="2" t="s">
        <v>2193</v>
      </c>
      <c r="AA266" s="2" t="s">
        <v>2</v>
      </c>
      <c r="AB266" s="2" t="s">
        <v>2</v>
      </c>
      <c r="AC266" s="1" t="s">
        <v>2194</v>
      </c>
    </row>
    <row r="267" spans="3:29" ht="12.75">
      <c r="C267" s="2" t="s">
        <v>2195</v>
      </c>
      <c r="D267" s="2" t="s">
        <v>2197</v>
      </c>
      <c r="E267" s="33" t="s">
        <v>2586</v>
      </c>
      <c r="F267" t="s">
        <v>2632</v>
      </c>
      <c r="G267" s="2" t="s">
        <v>2198</v>
      </c>
      <c r="H267" t="s">
        <v>2529</v>
      </c>
      <c r="I267" s="2" t="s">
        <v>2196</v>
      </c>
      <c r="J267" t="e">
        <v>#N/A</v>
      </c>
      <c r="K267" s="2" t="s">
        <v>2199</v>
      </c>
      <c r="L267" s="2" t="s">
        <v>4</v>
      </c>
      <c r="M267" s="5"/>
      <c r="N267" s="2" t="s">
        <v>5</v>
      </c>
      <c r="O267" s="2" t="s">
        <v>1177</v>
      </c>
      <c r="P267" s="2">
        <v>114.95</v>
      </c>
      <c r="Q267" s="2" t="s">
        <v>1693</v>
      </c>
      <c r="R267" s="2" t="s">
        <v>26</v>
      </c>
      <c r="S267" s="2" t="s">
        <v>133</v>
      </c>
      <c r="T267" s="2" t="s">
        <v>15</v>
      </c>
      <c r="U267" s="2" t="s">
        <v>13</v>
      </c>
      <c r="V267" s="2" t="s">
        <v>14</v>
      </c>
      <c r="W267" s="2" t="s">
        <v>113</v>
      </c>
      <c r="X267" s="3">
        <f>DATE(2010,9,20)</f>
        <v>40441</v>
      </c>
      <c r="Y267" s="2" t="s">
        <v>2200</v>
      </c>
      <c r="Z267" s="2" t="s">
        <v>2201</v>
      </c>
      <c r="AA267" s="2" t="s">
        <v>2</v>
      </c>
      <c r="AB267" s="2" t="s">
        <v>2</v>
      </c>
      <c r="AC267" s="1" t="s">
        <v>2202</v>
      </c>
    </row>
    <row r="268" spans="3:29" ht="12.75">
      <c r="C268" s="2" t="s">
        <v>2205</v>
      </c>
      <c r="D268" s="2" t="s">
        <v>2208</v>
      </c>
      <c r="E268" s="33" t="s">
        <v>2587</v>
      </c>
      <c r="F268" t="s">
        <v>2633</v>
      </c>
      <c r="G268" s="2" t="s">
        <v>2204</v>
      </c>
      <c r="H268" t="s">
        <v>2530</v>
      </c>
      <c r="I268" s="2" t="s">
        <v>2207</v>
      </c>
      <c r="J268" t="e">
        <v>#N/A</v>
      </c>
      <c r="K268" s="2" t="s">
        <v>2210</v>
      </c>
      <c r="L268" s="2" t="s">
        <v>4</v>
      </c>
      <c r="M268" s="5"/>
      <c r="N268" s="2" t="s">
        <v>5</v>
      </c>
      <c r="O268" s="2" t="s">
        <v>2206</v>
      </c>
      <c r="P268" s="2">
        <v>23.95</v>
      </c>
      <c r="Q268" s="2" t="s">
        <v>1589</v>
      </c>
      <c r="R268" s="2" t="s">
        <v>2203</v>
      </c>
      <c r="S268" s="2" t="s">
        <v>133</v>
      </c>
      <c r="T268" s="2" t="s">
        <v>15</v>
      </c>
      <c r="U268" s="2" t="s">
        <v>28</v>
      </c>
      <c r="V268" s="2" t="s">
        <v>14</v>
      </c>
      <c r="W268" s="2" t="s">
        <v>2209</v>
      </c>
      <c r="X268" s="3">
        <f>DATE(2010,9,14)</f>
        <v>40435</v>
      </c>
      <c r="Y268" s="2" t="s">
        <v>2211</v>
      </c>
      <c r="Z268" s="2" t="s">
        <v>2212</v>
      </c>
      <c r="AA268" s="2" t="s">
        <v>2</v>
      </c>
      <c r="AB268" s="2" t="s">
        <v>2</v>
      </c>
      <c r="AC268" s="1" t="s">
        <v>2213</v>
      </c>
    </row>
    <row r="269" spans="3:29" ht="12.75">
      <c r="C269" s="2" t="s">
        <v>2214</v>
      </c>
      <c r="D269" s="2" t="s">
        <v>2216</v>
      </c>
      <c r="E269" s="33" t="s">
        <v>2587</v>
      </c>
      <c r="F269" t="s">
        <v>2633</v>
      </c>
      <c r="G269" s="2" t="s">
        <v>2217</v>
      </c>
      <c r="H269" t="s">
        <v>2531</v>
      </c>
      <c r="I269" s="2" t="s">
        <v>2215</v>
      </c>
      <c r="J269" t="e">
        <v>#N/A</v>
      </c>
      <c r="K269" s="2" t="s">
        <v>2218</v>
      </c>
      <c r="L269" s="2" t="s">
        <v>4</v>
      </c>
      <c r="M269" s="5"/>
      <c r="N269" s="2" t="s">
        <v>5</v>
      </c>
      <c r="O269" s="2" t="s">
        <v>2206</v>
      </c>
      <c r="P269" s="2">
        <v>29.95</v>
      </c>
      <c r="Q269" s="2" t="s">
        <v>1589</v>
      </c>
      <c r="R269" s="2" t="s">
        <v>2203</v>
      </c>
      <c r="S269" s="2" t="s">
        <v>133</v>
      </c>
      <c r="T269" s="2" t="s">
        <v>15</v>
      </c>
      <c r="U269" s="2" t="s">
        <v>28</v>
      </c>
      <c r="V269" s="2" t="s">
        <v>14</v>
      </c>
      <c r="W269" s="2" t="s">
        <v>2209</v>
      </c>
      <c r="X269" s="3">
        <f>DATE(2010,9,9)</f>
        <v>40430</v>
      </c>
      <c r="Y269" s="2" t="s">
        <v>2219</v>
      </c>
      <c r="Z269" s="2" t="s">
        <v>2220</v>
      </c>
      <c r="AA269" s="2" t="s">
        <v>2</v>
      </c>
      <c r="AB269" s="2" t="s">
        <v>2</v>
      </c>
      <c r="AC269" s="1" t="s">
        <v>2221</v>
      </c>
    </row>
    <row r="270" spans="3:29" ht="12.75">
      <c r="C270" s="2" t="s">
        <v>2222</v>
      </c>
      <c r="D270" s="2" t="s">
        <v>2224</v>
      </c>
      <c r="E270" s="33" t="s">
        <v>2587</v>
      </c>
      <c r="F270" t="s">
        <v>2633</v>
      </c>
      <c r="G270" s="2" t="s">
        <v>2217</v>
      </c>
      <c r="H270" t="s">
        <v>2531</v>
      </c>
      <c r="I270" s="2" t="s">
        <v>2223</v>
      </c>
      <c r="J270" t="e">
        <v>#N/A</v>
      </c>
      <c r="K270" s="2" t="s">
        <v>2225</v>
      </c>
      <c r="L270" s="2" t="s">
        <v>4</v>
      </c>
      <c r="M270" s="5"/>
      <c r="N270" s="2" t="s">
        <v>5</v>
      </c>
      <c r="O270" s="2" t="s">
        <v>53</v>
      </c>
      <c r="P270" s="2">
        <v>29.95</v>
      </c>
      <c r="Q270" s="2" t="s">
        <v>1589</v>
      </c>
      <c r="R270" s="2" t="s">
        <v>2203</v>
      </c>
      <c r="S270" s="2" t="s">
        <v>133</v>
      </c>
      <c r="T270" s="2" t="s">
        <v>15</v>
      </c>
      <c r="U270" s="2" t="s">
        <v>28</v>
      </c>
      <c r="V270" s="2" t="s">
        <v>14</v>
      </c>
      <c r="W270" s="2" t="s">
        <v>2209</v>
      </c>
      <c r="X270" s="3">
        <f>DATE(2010,9,14)</f>
        <v>40435</v>
      </c>
      <c r="Y270" s="2" t="s">
        <v>2226</v>
      </c>
      <c r="Z270" s="2" t="s">
        <v>2227</v>
      </c>
      <c r="AA270" s="2" t="s">
        <v>2</v>
      </c>
      <c r="AB270" s="2" t="s">
        <v>2</v>
      </c>
      <c r="AC270" s="1" t="s">
        <v>2228</v>
      </c>
    </row>
    <row r="271" spans="3:29" ht="12.75">
      <c r="C271" s="2" t="s">
        <v>2229</v>
      </c>
      <c r="D271" s="2" t="s">
        <v>2231</v>
      </c>
      <c r="E271" s="33" t="s">
        <v>2587</v>
      </c>
      <c r="F271" t="s">
        <v>2633</v>
      </c>
      <c r="G271" s="2" t="s">
        <v>2204</v>
      </c>
      <c r="H271" t="s">
        <v>2530</v>
      </c>
      <c r="I271" s="2" t="s">
        <v>2230</v>
      </c>
      <c r="J271" t="e">
        <v>#N/A</v>
      </c>
      <c r="K271" s="2" t="s">
        <v>2232</v>
      </c>
      <c r="L271" s="2" t="s">
        <v>4</v>
      </c>
      <c r="M271" s="5"/>
      <c r="N271" s="2" t="s">
        <v>5</v>
      </c>
      <c r="O271" s="2" t="s">
        <v>6</v>
      </c>
      <c r="P271" s="2">
        <v>26.95</v>
      </c>
      <c r="Q271" s="2" t="s">
        <v>1589</v>
      </c>
      <c r="R271" s="2" t="s">
        <v>2203</v>
      </c>
      <c r="S271" s="2" t="s">
        <v>11</v>
      </c>
      <c r="T271" s="2" t="s">
        <v>15</v>
      </c>
      <c r="U271" s="2" t="s">
        <v>28</v>
      </c>
      <c r="V271" s="2" t="s">
        <v>14</v>
      </c>
      <c r="W271" s="2" t="s">
        <v>2209</v>
      </c>
      <c r="X271" s="3">
        <f>DATE(2010,9,17)</f>
        <v>40438</v>
      </c>
      <c r="Y271" s="2" t="s">
        <v>2233</v>
      </c>
      <c r="Z271" s="2" t="s">
        <v>2234</v>
      </c>
      <c r="AA271" s="2" t="s">
        <v>2</v>
      </c>
      <c r="AB271" s="2" t="s">
        <v>2</v>
      </c>
      <c r="AC271" s="1" t="s">
        <v>2235</v>
      </c>
    </row>
    <row r="272" spans="3:29" ht="12.75">
      <c r="C272" s="2" t="s">
        <v>2241</v>
      </c>
      <c r="D272" s="2" t="s">
        <v>2244</v>
      </c>
      <c r="E272" s="33" t="s">
        <v>2588</v>
      </c>
      <c r="F272" t="s">
        <v>2634</v>
      </c>
      <c r="G272" s="2" t="s">
        <v>2245</v>
      </c>
      <c r="H272" t="s">
        <v>2532</v>
      </c>
      <c r="I272" s="2" t="s">
        <v>2243</v>
      </c>
      <c r="J272" t="e">
        <v>#N/A</v>
      </c>
      <c r="K272" s="2" t="s">
        <v>2246</v>
      </c>
      <c r="L272" s="2" t="s">
        <v>4</v>
      </c>
      <c r="M272" s="5"/>
      <c r="N272" s="2" t="s">
        <v>5</v>
      </c>
      <c r="O272" s="2" t="s">
        <v>2242</v>
      </c>
      <c r="P272" s="2">
        <v>24.95</v>
      </c>
      <c r="Q272" s="2" t="s">
        <v>2236</v>
      </c>
      <c r="R272" s="2" t="s">
        <v>2237</v>
      </c>
      <c r="S272" s="2" t="s">
        <v>1763</v>
      </c>
      <c r="T272" s="2" t="s">
        <v>2238</v>
      </c>
      <c r="U272" s="2" t="s">
        <v>28</v>
      </c>
      <c r="V272" s="2" t="s">
        <v>14</v>
      </c>
      <c r="W272" s="2" t="s">
        <v>2239</v>
      </c>
      <c r="X272" s="3">
        <f>DATE(2010,9,13)</f>
        <v>40434</v>
      </c>
      <c r="Y272" s="2" t="s">
        <v>2247</v>
      </c>
      <c r="Z272" s="2" t="s">
        <v>2248</v>
      </c>
      <c r="AA272" s="2" t="s">
        <v>2</v>
      </c>
      <c r="AB272" s="2" t="s">
        <v>2</v>
      </c>
      <c r="AC272" s="1" t="s">
        <v>2249</v>
      </c>
    </row>
    <row r="273" spans="3:29" ht="12.75">
      <c r="C273" s="2" t="s">
        <v>2250</v>
      </c>
      <c r="D273" s="2" t="s">
        <v>2253</v>
      </c>
      <c r="E273" s="33" t="s">
        <v>2588</v>
      </c>
      <c r="F273" t="s">
        <v>2634</v>
      </c>
      <c r="G273" s="2" t="s">
        <v>2254</v>
      </c>
      <c r="H273" t="s">
        <v>2533</v>
      </c>
      <c r="I273" s="2" t="s">
        <v>2252</v>
      </c>
      <c r="J273" t="e">
        <v>#N/A</v>
      </c>
      <c r="K273" s="2" t="s">
        <v>2255</v>
      </c>
      <c r="L273" s="2" t="s">
        <v>4</v>
      </c>
      <c r="M273" s="5"/>
      <c r="N273" s="2" t="s">
        <v>5</v>
      </c>
      <c r="O273" s="2" t="s">
        <v>2251</v>
      </c>
      <c r="P273" s="2">
        <v>21.95</v>
      </c>
      <c r="Q273" s="2" t="s">
        <v>2236</v>
      </c>
      <c r="R273" s="2" t="s">
        <v>2237</v>
      </c>
      <c r="S273" s="2" t="s">
        <v>317</v>
      </c>
      <c r="T273" s="2" t="s">
        <v>2238</v>
      </c>
      <c r="U273" s="2" t="s">
        <v>28</v>
      </c>
      <c r="V273" s="2" t="s">
        <v>14</v>
      </c>
      <c r="W273" s="2" t="s">
        <v>2239</v>
      </c>
      <c r="X273" s="3">
        <f>DATE(2010,9,17)</f>
        <v>40438</v>
      </c>
      <c r="Y273" s="2" t="s">
        <v>2256</v>
      </c>
      <c r="Z273" s="2" t="s">
        <v>2240</v>
      </c>
      <c r="AA273" s="2" t="s">
        <v>2</v>
      </c>
      <c r="AB273" s="2" t="s">
        <v>2</v>
      </c>
      <c r="AC273" s="1" t="s">
        <v>2257</v>
      </c>
    </row>
    <row r="274" spans="3:29" ht="12.75">
      <c r="C274" s="2" t="s">
        <v>2258</v>
      </c>
      <c r="D274" s="2" t="s">
        <v>2260</v>
      </c>
      <c r="E274" s="33" t="s">
        <v>2588</v>
      </c>
      <c r="F274" t="s">
        <v>2634</v>
      </c>
      <c r="G274" s="2" t="s">
        <v>2261</v>
      </c>
      <c r="H274" t="s">
        <v>2534</v>
      </c>
      <c r="I274" s="2" t="s">
        <v>2259</v>
      </c>
      <c r="J274" t="e">
        <v>#N/A</v>
      </c>
      <c r="K274" s="2" t="s">
        <v>2262</v>
      </c>
      <c r="L274" s="2" t="s">
        <v>4</v>
      </c>
      <c r="M274" s="5"/>
      <c r="N274" s="2" t="s">
        <v>5</v>
      </c>
      <c r="O274" s="2" t="s">
        <v>2251</v>
      </c>
      <c r="P274" s="2">
        <v>24.95</v>
      </c>
      <c r="Q274" s="2" t="s">
        <v>2236</v>
      </c>
      <c r="R274" s="2" t="s">
        <v>2237</v>
      </c>
      <c r="S274" s="2" t="s">
        <v>1763</v>
      </c>
      <c r="T274" s="2" t="s">
        <v>2238</v>
      </c>
      <c r="U274" s="2" t="s">
        <v>28</v>
      </c>
      <c r="V274" s="2" t="s">
        <v>14</v>
      </c>
      <c r="W274" s="2" t="s">
        <v>2239</v>
      </c>
      <c r="X274" s="3">
        <f>DATE(2010,9,22)</f>
        <v>40443</v>
      </c>
      <c r="Y274" s="2" t="s">
        <v>2263</v>
      </c>
      <c r="Z274" s="2" t="s">
        <v>2264</v>
      </c>
      <c r="AA274" s="2" t="s">
        <v>2</v>
      </c>
      <c r="AB274" s="2" t="s">
        <v>2</v>
      </c>
      <c r="AC274" s="1" t="s">
        <v>2265</v>
      </c>
    </row>
    <row r="275" spans="3:29" ht="12.75">
      <c r="C275" s="2" t="s">
        <v>2266</v>
      </c>
      <c r="D275" s="2" t="s">
        <v>2269</v>
      </c>
      <c r="E275" s="33" t="s">
        <v>2588</v>
      </c>
      <c r="F275" t="s">
        <v>2634</v>
      </c>
      <c r="G275" s="2" t="s">
        <v>2271</v>
      </c>
      <c r="H275" t="s">
        <v>2535</v>
      </c>
      <c r="I275" s="2" t="s">
        <v>2268</v>
      </c>
      <c r="J275" t="e">
        <v>#N/A</v>
      </c>
      <c r="K275" s="2" t="s">
        <v>2246</v>
      </c>
      <c r="L275" s="2" t="s">
        <v>4</v>
      </c>
      <c r="M275" s="5"/>
      <c r="N275" s="2" t="s">
        <v>5</v>
      </c>
      <c r="O275" s="2" t="s">
        <v>2267</v>
      </c>
      <c r="P275" s="2">
        <v>24.95</v>
      </c>
      <c r="Q275" s="2" t="s">
        <v>2236</v>
      </c>
      <c r="R275" s="2" t="s">
        <v>2237</v>
      </c>
      <c r="S275" s="2" t="s">
        <v>2270</v>
      </c>
      <c r="T275" s="2" t="s">
        <v>2238</v>
      </c>
      <c r="U275" s="2" t="s">
        <v>28</v>
      </c>
      <c r="V275" s="2" t="s">
        <v>14</v>
      </c>
      <c r="W275" s="2" t="s">
        <v>2239</v>
      </c>
      <c r="X275" s="3">
        <f>DATE(2010,9,21)</f>
        <v>40442</v>
      </c>
      <c r="Y275" s="2" t="s">
        <v>2272</v>
      </c>
      <c r="Z275" s="2" t="s">
        <v>2240</v>
      </c>
      <c r="AA275" s="2" t="s">
        <v>2</v>
      </c>
      <c r="AB275" s="2" t="s">
        <v>2</v>
      </c>
      <c r="AC275" s="1" t="s">
        <v>2273</v>
      </c>
    </row>
    <row r="276" spans="3:29" ht="12.75">
      <c r="C276" s="2" t="s">
        <v>2274</v>
      </c>
      <c r="D276" s="2" t="s">
        <v>2277</v>
      </c>
      <c r="E276" s="33" t="s">
        <v>2589</v>
      </c>
      <c r="F276" t="s">
        <v>2603</v>
      </c>
      <c r="G276" s="2" t="s">
        <v>2279</v>
      </c>
      <c r="H276" t="s">
        <v>2536</v>
      </c>
      <c r="I276" s="2" t="s">
        <v>2275</v>
      </c>
      <c r="J276" t="e">
        <v>#N/A</v>
      </c>
      <c r="K276" s="2" t="s">
        <v>2280</v>
      </c>
      <c r="L276" s="2" t="s">
        <v>4</v>
      </c>
      <c r="M276" s="5"/>
      <c r="N276" s="2" t="s">
        <v>36</v>
      </c>
      <c r="O276" s="2" t="s">
        <v>120</v>
      </c>
      <c r="P276" s="2">
        <v>144.99</v>
      </c>
      <c r="Q276" s="2" t="s">
        <v>2276</v>
      </c>
      <c r="R276" s="2" t="s">
        <v>2278</v>
      </c>
      <c r="S276" s="2" t="s">
        <v>133</v>
      </c>
      <c r="T276" s="2" t="s">
        <v>15</v>
      </c>
      <c r="U276" s="2" t="s">
        <v>13</v>
      </c>
      <c r="V276" s="2" t="s">
        <v>14</v>
      </c>
      <c r="W276" s="2" t="s">
        <v>15</v>
      </c>
      <c r="X276" s="3">
        <f>DATE(2010,9,1)</f>
        <v>40422</v>
      </c>
      <c r="Y276" s="2" t="s">
        <v>2</v>
      </c>
      <c r="Z276" s="2" t="s">
        <v>2281</v>
      </c>
      <c r="AA276" s="2" t="s">
        <v>2</v>
      </c>
      <c r="AB276" s="2" t="s">
        <v>2</v>
      </c>
      <c r="AC276" t="s">
        <v>146</v>
      </c>
    </row>
    <row r="277" spans="3:29" ht="12.75">
      <c r="C277" s="2" t="s">
        <v>2282</v>
      </c>
      <c r="D277" s="2" t="s">
        <v>2285</v>
      </c>
      <c r="E277" s="33" t="s">
        <v>2589</v>
      </c>
      <c r="F277" t="s">
        <v>2603</v>
      </c>
      <c r="G277" s="2" t="s">
        <v>2287</v>
      </c>
      <c r="H277" t="s">
        <v>2537</v>
      </c>
      <c r="I277" s="2" t="s">
        <v>2283</v>
      </c>
      <c r="J277" t="e">
        <v>#N/A</v>
      </c>
      <c r="K277" s="2" t="s">
        <v>2288</v>
      </c>
      <c r="L277" s="2" t="s">
        <v>107</v>
      </c>
      <c r="M277" s="5"/>
      <c r="N277" s="2" t="s">
        <v>5</v>
      </c>
      <c r="O277" s="2" t="s">
        <v>232</v>
      </c>
      <c r="P277" s="2">
        <v>124.99</v>
      </c>
      <c r="Q277" s="2" t="s">
        <v>2284</v>
      </c>
      <c r="R277" s="2" t="s">
        <v>10</v>
      </c>
      <c r="S277" s="2" t="s">
        <v>11</v>
      </c>
      <c r="T277" s="2" t="s">
        <v>2286</v>
      </c>
      <c r="U277" s="2" t="s">
        <v>13</v>
      </c>
      <c r="V277" s="2" t="s">
        <v>14</v>
      </c>
      <c r="W277" s="2" t="s">
        <v>15</v>
      </c>
      <c r="X277" s="3">
        <f>DATE(2010,8,30)</f>
        <v>40420</v>
      </c>
      <c r="Y277" s="2" t="s">
        <v>2289</v>
      </c>
      <c r="Z277" s="2" t="s">
        <v>2290</v>
      </c>
      <c r="AA277" s="2" t="s">
        <v>2</v>
      </c>
      <c r="AB277" s="2" t="s">
        <v>2</v>
      </c>
      <c r="AC277" s="1" t="s">
        <v>2291</v>
      </c>
    </row>
  </sheetData>
  <sheetProtection/>
  <hyperlinks>
    <hyperlink ref="AC2" r:id="rId1" display="http://www.wileyeurope.com/remtitle.cgi?1444333607"/>
    <hyperlink ref="AC3" r:id="rId2" display="http://www.wileyeurope.com/remtitle.cgi?0470554363"/>
    <hyperlink ref="AC4" r:id="rId3" display="http://www.wileyeurope.com/remtitle.cgi?0470554371"/>
    <hyperlink ref="AC5" r:id="rId4" display="http://www.wileyeurope.com/remtitle.cgi?0470633662"/>
    <hyperlink ref="AC6" r:id="rId5" display="http://www.wileyeurope.com/remtitle.cgi?0470554355"/>
    <hyperlink ref="AC7" r:id="rId6" display="http://www.wileyeurope.com/remtitle.cgi?047055438X"/>
    <hyperlink ref="AC8" r:id="rId7" display="http://www.wileyeurope.com/remtitle.cgi?0470554398"/>
    <hyperlink ref="AC9" r:id="rId8" display="http://www.wileyeurope.com/remtitle.cgi?0470647914"/>
    <hyperlink ref="AC10" r:id="rId9" display="http://www.wileyeurope.com/remtitle.cgi?0470614714"/>
    <hyperlink ref="AC11" r:id="rId10" display="http://www.wileyeurope.com/remtitle.cgi?0470382546"/>
    <hyperlink ref="AC12" r:id="rId11" display="http://www.wileyeurope.com/remtitle.cgi?0470554347"/>
    <hyperlink ref="AC13" r:id="rId12" display="http://www.wileyeurope.com/remtitle.cgi?0470476052"/>
    <hyperlink ref="AC14" r:id="rId13" display="http://www.wileyeurope.com/remtitle.cgi?0470643331"/>
    <hyperlink ref="AC15" r:id="rId14" display="http://www.wileyeurope.com/remtitle.cgi?0470688319"/>
    <hyperlink ref="AC17" r:id="rId15" display="http://www.wileyeurope.com/remtitle.cgi?1405192976"/>
    <hyperlink ref="AC18" r:id="rId16" display="http://www.wileyeurope.com/remtitle.cgi?0470744987"/>
    <hyperlink ref="AC19" r:id="rId17" display="http://www.wileyeurope.com/remtitle.cgi?0470289104"/>
    <hyperlink ref="AC20" r:id="rId18" display="http://www.wileyeurope.com/remtitle.cgi?0470398248"/>
    <hyperlink ref="AC21" r:id="rId19" display="http://www.wileyeurope.com/remtitle.cgi?0470408162"/>
    <hyperlink ref="AC22" r:id="rId20" display="http://www.wileyeurope.com/remtitle.cgi?0470278366"/>
    <hyperlink ref="AC23" r:id="rId21" display="http://www.wileyeurope.com/remtitle.cgi?0470463341"/>
    <hyperlink ref="AC24" r:id="rId22" display="http://www.wileyeurope.com/remtitle.cgi?0470614501"/>
    <hyperlink ref="AC25" r:id="rId23" display="http://www.wileyeurope.com/remtitle.cgi?1405147148"/>
    <hyperlink ref="AC26" r:id="rId24" display="http://www.wileyeurope.com/remtitle.cgi?0470463368"/>
    <hyperlink ref="AC27" r:id="rId25" display="http://www.wileyeurope.com/remtitle.cgi?0470588055"/>
    <hyperlink ref="AC28" r:id="rId26" display="http://www.wileyeurope.com/remtitle.cgi?0470504641"/>
    <hyperlink ref="AC29" r:id="rId27" display="http://www.wileyeurope.com/remtitle.cgi?0470543949"/>
    <hyperlink ref="AC30" r:id="rId28" display="http://www.wileyeurope.com/remtitle.cgi?0470827157"/>
    <hyperlink ref="AC31" r:id="rId29" display="http://www.wileyeurope.com/remtitle.cgi?0470598883"/>
    <hyperlink ref="AC32" r:id="rId30" display="http://www.wileyeurope.com/remtitle.cgi?1907312404"/>
    <hyperlink ref="AC33" r:id="rId31" display="http://www.wileyeurope.com/remtitle.cgi?0470460660"/>
    <hyperlink ref="AC35" r:id="rId32" display="http://www.wileyeurope.com/remtitle.cgi?0470648066"/>
    <hyperlink ref="AC36" r:id="rId33" display="http://www.wileyeurope.com/remtitle.cgi?0470621672"/>
    <hyperlink ref="AC37" r:id="rId34" display="http://www.wileyeurope.com/remtitle.cgi?0470635525"/>
    <hyperlink ref="AC38" r:id="rId35" display="http://www.wileyeurope.com/remtitle.cgi?0470484047"/>
    <hyperlink ref="AC39" r:id="rId36" display="http://www.wileyeurope.com/remtitle.cgi?0470874430"/>
    <hyperlink ref="AC40" r:id="rId37" display="http://www.wileyeurope.com/remtitle.cgi?0470596309"/>
    <hyperlink ref="AC41" r:id="rId38" display="http://www.wileyeurope.com/remtitle.cgi?0470972394"/>
    <hyperlink ref="AC43" r:id="rId39" display="http://www.wileyeurope.com/remtitle.cgi?047063796X"/>
    <hyperlink ref="AC44" r:id="rId40" display="http://www.wileyeurope.com/remtitle.cgi?0470587520"/>
    <hyperlink ref="AC45" r:id="rId41" display="http://www.wileyeurope.com/remtitle.cgi?0470874376"/>
    <hyperlink ref="AC46" r:id="rId42" display="http://www.wileyeurope.com/remtitle.cgi?0470889705"/>
    <hyperlink ref="AC48" r:id="rId43" display="http://www.wileyeurope.com/remtitle.cgi?0470632011"/>
    <hyperlink ref="AC49" r:id="rId44" display="http://www.wileyeurope.com/remtitle.cgi?0470768673"/>
    <hyperlink ref="AC50" r:id="rId45" display="http://www.wileyeurope.com/remtitle.cgi?0470523115"/>
    <hyperlink ref="AC52" r:id="rId46" display="http://www.wileyeurope.com/remtitle.cgi?0470679409"/>
    <hyperlink ref="AC53" r:id="rId47" display="http://www.wileyeurope.com/remtitle.cgi?0470573945"/>
    <hyperlink ref="AC54" r:id="rId48" display="http://www.wileyeurope.com/remtitle.cgi?0470824654"/>
    <hyperlink ref="AC56" r:id="rId49" display="http://www.wileyeurope.com/remtitle.cgi?0470623845"/>
    <hyperlink ref="AC57" r:id="rId50" display="http://www.wileyeurope.com/remtitle.cgi?0470648082"/>
    <hyperlink ref="AC59" r:id="rId51" display="http://www.wileyeurope.com/remtitle.cgi?0470585781"/>
    <hyperlink ref="AC60" r:id="rId52" display="http://www.wileyeurope.com/remtitle.cgi?0470711191"/>
    <hyperlink ref="AC61" r:id="rId53" display="http://www.wileyeurope.com/remtitle.cgi?047068853X"/>
    <hyperlink ref="AC62" r:id="rId54" display="http://www.wileyeurope.com/remtitle.cgi?047063149X"/>
    <hyperlink ref="AC63" r:id="rId55" display="http://www.wileyeurope.com/remtitle.cgi?0470532963"/>
    <hyperlink ref="AC64" r:id="rId56" display="http://www.wileyeurope.com/remtitle.cgi?0470462450"/>
    <hyperlink ref="AC66" r:id="rId57" display="http://www.wileyeurope.com/remtitle.cgi?0470872527"/>
    <hyperlink ref="AC67" r:id="rId58" display="http://www.wileyeurope.com/remtitle.cgi?0470587946"/>
    <hyperlink ref="AC68" r:id="rId59" display="http://www.wileyeurope.com/remtitle.cgi?3527316841"/>
    <hyperlink ref="AC69" r:id="rId60" display="http://www.wileyeurope.com/remtitle.cgi?3527316965"/>
    <hyperlink ref="AC70" r:id="rId61" display="http://www.wileyeurope.com/remtitle.cgi?3527326596"/>
    <hyperlink ref="AC71" r:id="rId62" display="http://www.wileyeurope.com/remtitle.cgi?0470885726"/>
    <hyperlink ref="AC72" r:id="rId63" display="http://www.wileyeurope.com/remtitle.cgi?0470546018"/>
    <hyperlink ref="AC73" r:id="rId64" display="http://www.wileyeurope.com/remtitle.cgi?0470121947"/>
    <hyperlink ref="AC74" r:id="rId65" display="http://www.wileyeurope.com/remtitle.cgi?0470410302"/>
    <hyperlink ref="AC75" r:id="rId66" display="http://www.wileyeurope.com/remtitle.cgi?3527326898"/>
    <hyperlink ref="AC76" r:id="rId67" display="http://www.wileyeurope.com/remtitle.cgi?3527324283"/>
    <hyperlink ref="AC77" r:id="rId68" display="http://www.wileyeurope.com/remtitle.cgi?0470625910"/>
    <hyperlink ref="AC78" r:id="rId69" display="http://www.wileyeurope.com/remtitle.cgi?0470749865"/>
    <hyperlink ref="AC79" r:id="rId70" display="http://www.wileyeurope.com/remtitle.cgi?0470777788"/>
    <hyperlink ref="AC80" r:id="rId71" display="http://www.wileyeurope.com/remtitle.cgi?0471682551"/>
    <hyperlink ref="AC81" r:id="rId72" display="http://www.wileyeurope.com/remtitle.cgi?3527409009"/>
    <hyperlink ref="AC82" r:id="rId73" display="http://www.wileyeurope.com/remtitle.cgi?352731766X"/>
    <hyperlink ref="AC85" r:id="rId74" display="http://www.wileyeurope.com/remtitle.cgi?0470099348"/>
    <hyperlink ref="AC86" r:id="rId75" display="http://www.wileyeurope.com/remtitle.cgi?0470293411"/>
    <hyperlink ref="AC87" r:id="rId76" display="http://www.wileyeurope.com/remtitle.cgi?0470712384"/>
    <hyperlink ref="AC89" r:id="rId77" display="http://www.wileyeurope.com/remtitle.cgi?0470626372"/>
    <hyperlink ref="AC90" r:id="rId78" display="http://www.wileyeurope.com/remtitle.cgi?047038672X"/>
    <hyperlink ref="AC91" r:id="rId79" display="http://www.wileyeurope.com/remtitle.cgi?0470770198"/>
    <hyperlink ref="AC92" r:id="rId80" display="http://www.wileyeurope.com/remtitle.cgi?0470888482"/>
    <hyperlink ref="AC93" r:id="rId81" display="http://www.wileyeurope.com/remtitle.cgi?0470599103"/>
    <hyperlink ref="AC94" r:id="rId82" display="http://www.wileyeurope.com/remtitle.cgi?0470642041"/>
    <hyperlink ref="AC95" r:id="rId83" display="http://www.wileyeurope.com/remtitle.cgi?0470769181"/>
    <hyperlink ref="AC96" r:id="rId84" display="http://www.wileyeurope.com/remtitle.cgi?0470878045"/>
    <hyperlink ref="AC97" r:id="rId85" display="http://www.wileyeurope.com/remtitle.cgi?0470530308"/>
    <hyperlink ref="AC98" r:id="rId86" display="http://www.wileyeurope.com/remtitle.cgi?0470607254"/>
    <hyperlink ref="AC99" r:id="rId87" display="http://www.wileyeurope.com/remtitle.cgi?0470046473"/>
    <hyperlink ref="AC100" r:id="rId88" display="http://www.wileyeurope.com/remtitle.cgi?0470495898"/>
    <hyperlink ref="AC101" r:id="rId89" display="http://www.wileyeurope.com/remtitle.cgi?0470609907"/>
    <hyperlink ref="AC103" r:id="rId90" display="http://www.wileyeurope.com/remtitle.cgi?0470879963"/>
    <hyperlink ref="AC104" r:id="rId91" display="http://www.wileyeurope.com/remtitle.cgi?0470650478"/>
    <hyperlink ref="AC105" r:id="rId92" display="http://www.wileyeurope.com/remtitle.cgi?0470584688"/>
    <hyperlink ref="AC106" r:id="rId93" display="http://www.wileyeurope.com/remtitle.cgi?1405173696"/>
    <hyperlink ref="AC108" r:id="rId94" display="http://www.wileyeurope.com/remtitle.cgi?0470591676"/>
    <hyperlink ref="AC109" r:id="rId95" display="http://www.wileyeurope.com/remtitle.cgi?0470904321"/>
    <hyperlink ref="AC110" r:id="rId96" display="http://www.wileyeurope.com/remtitle.cgi?0470591684"/>
    <hyperlink ref="AC111" r:id="rId97" display="http://www.wileyeurope.com/remtitle.cgi?0470661070"/>
    <hyperlink ref="AC112" r:id="rId98" display="http://www.wileyeurope.com/remtitle.cgi?0470634030"/>
    <hyperlink ref="AC113" r:id="rId99" display="http://www.wileyeurope.com/remtitle.cgi?0470641649"/>
    <hyperlink ref="AC114" r:id="rId100" display="http://www.wileyeurope.com/remtitle.cgi?0470643161"/>
    <hyperlink ref="AC115" r:id="rId101" display="http://www.wileyeurope.com/remtitle.cgi?0470556803"/>
    <hyperlink ref="AC116" r:id="rId102" display="http://www.wileyeurope.com/remtitle.cgi?0470604654"/>
    <hyperlink ref="AC117" r:id="rId103" display="http://www.wileyeurope.com/remtitle.cgi?0470505451"/>
    <hyperlink ref="AC118" r:id="rId104" display="http://www.wileyeurope.com/remtitle.cgi?0470537558"/>
    <hyperlink ref="AC119" r:id="rId105" display="http://www.wileyeurope.com/remtitle.cgi?0470554231"/>
    <hyperlink ref="AC121" r:id="rId106" display="http://www.wileyeurope.com/remtitle.cgi?0470584645"/>
    <hyperlink ref="AC122" r:id="rId107" display="http://www.wileyeurope.com/remtitle.cgi?0470639555"/>
    <hyperlink ref="AC123" r:id="rId108" display="http://www.wileyeurope.com/remtitle.cgi?047052801X"/>
    <hyperlink ref="AC124" r:id="rId109" display="http://www.wileyeurope.com/remtitle.cgi?0470971231"/>
    <hyperlink ref="AC125" r:id="rId110" display="http://www.wileyeurope.com/remtitle.cgi?0470371722"/>
    <hyperlink ref="AC126" r:id="rId111" display="http://www.wileyeurope.com/remtitle.cgi?0470371730"/>
    <hyperlink ref="AC127" r:id="rId112" display="http://www.wileyeurope.com/remtitle.cgi?0470889632"/>
    <hyperlink ref="AC128" r:id="rId113" display="http://www.wileyeurope.com/remtitle.cgi?1444333933"/>
    <hyperlink ref="AC129" r:id="rId114" display="http://www.wileyeurope.com/remtitle.cgi?1405188294"/>
    <hyperlink ref="AC130" r:id="rId115" display="http://www.wileyeurope.com/remtitle.cgi?0745648770"/>
    <hyperlink ref="AC131" r:id="rId116" display="http://www.wileyeurope.com/remtitle.cgi?0470505389"/>
    <hyperlink ref="AC132" r:id="rId117" display="http://www.wileyeurope.com/remtitle.cgi?1444334018"/>
    <hyperlink ref="AC133" r:id="rId118" display="http://www.wileyeurope.com/remtitle.cgi?0470452099"/>
    <hyperlink ref="AC134" r:id="rId119" display="http://www.wileyeurope.com/remtitle.cgi?0470227575"/>
    <hyperlink ref="AC135" r:id="rId120" display="http://www.wileyeurope.com/remtitle.cgi?0470542772"/>
    <hyperlink ref="AC136" r:id="rId121" display="http://www.wileyeurope.com/remtitle.cgi?0470665203"/>
    <hyperlink ref="AC137" r:id="rId122" display="http://www.wileyeurope.com/remtitle.cgi?0470661038"/>
    <hyperlink ref="AC138" r:id="rId123" display="http://www.wileyeurope.com/remtitle.cgi?3895783560"/>
    <hyperlink ref="AC140" r:id="rId124" display="http://www.wileyeurope.com/remtitle.cgi?0470891661"/>
    <hyperlink ref="AC141" r:id="rId125" display="http://www.wileyeurope.com/remtitle.cgi?0470749830"/>
    <hyperlink ref="AC142" r:id="rId126" display="http://www.wileyeurope.com/remtitle.cgi?3527407472"/>
    <hyperlink ref="AC143" r:id="rId127" display="http://www.wileyeurope.com/remtitle.cgi?3527408347"/>
    <hyperlink ref="AC144" r:id="rId128" display="http://www.wileyeurope.com/remtitle.cgi?3527407669"/>
    <hyperlink ref="AC146" r:id="rId129" display="http://www.wileyeurope.com/remtitle.cgi?1405169524"/>
    <hyperlink ref="AC147" r:id="rId130" display="http://www.wileyeurope.com/remtitle.cgi?1444337912"/>
    <hyperlink ref="AC148" r:id="rId131" display="http://www.wileyeurope.com/remtitle.cgi?1444336797"/>
    <hyperlink ref="AC150" r:id="rId132" display="http://www.wileyeurope.com/remtitle.cgi?1444330616"/>
    <hyperlink ref="AC152" r:id="rId133" display="http://www.wileyeurope.com/remtitle.cgi?047068724X"/>
    <hyperlink ref="AC153" r:id="rId134" display="http://www.wileyeurope.com/remtitle.cgi?0470371897"/>
    <hyperlink ref="AC154" r:id="rId135" display="http://www.wileyeurope.com/remtitle.cgi?0470635614"/>
    <hyperlink ref="AC155" r:id="rId136" display="http://www.wileyeurope.com/remtitle.cgi?1576603709"/>
    <hyperlink ref="AC156" r:id="rId137" display="http://www.wileyeurope.com/remtitle.cgi?0470549467"/>
    <hyperlink ref="AC157" r:id="rId138" display="http://www.wileyeurope.com/remtitle.cgi?0470499133"/>
    <hyperlink ref="AC158" r:id="rId139" display="http://www.wileyeurope.com/remtitle.cgi?0470572132"/>
    <hyperlink ref="AC159" r:id="rId140" display="http://www.wileyeurope.com/remtitle.cgi?0470592508"/>
    <hyperlink ref="AC160" r:id="rId141" display="http://www.wileyeurope.com/remtitle.cgi?0470615184"/>
    <hyperlink ref="AC161" r:id="rId142" display="http://www.wileyeurope.com/remtitle.cgi?0470579897"/>
    <hyperlink ref="AC162" r:id="rId143" display="http://www.wileyeurope.com/remtitle.cgi?0470901098"/>
    <hyperlink ref="AC163" r:id="rId144" display="http://www.wileyeurope.com/remtitle.cgi?0470642068"/>
    <hyperlink ref="AC164" r:id="rId145" display="http://www.wileyeurope.com/remtitle.cgi?0470557443"/>
    <hyperlink ref="AC165" r:id="rId146" display="http://www.wileyeurope.com/remtitle.cgi?0470609710"/>
    <hyperlink ref="AC166" r:id="rId147" display="http://www.wileyeurope.com/remtitle.cgi?0470564946"/>
    <hyperlink ref="AC167" r:id="rId148" display="http://www.wileyeurope.com/remtitle.cgi?0470768770"/>
    <hyperlink ref="AC168" r:id="rId149" display="http://www.wileyeurope.com/remtitle.cgi?0470285354"/>
    <hyperlink ref="AC169" r:id="rId150" display="http://www.wileyeurope.com/remtitle.cgi?0470825863"/>
    <hyperlink ref="AC170" r:id="rId151" display="http://www.wileyeurope.com/remtitle.cgi?0470903392"/>
    <hyperlink ref="AC171" r:id="rId152" display="http://www.wileyeurope.com/remtitle.cgi?1576603652"/>
    <hyperlink ref="AC172" r:id="rId153" display="http://www.wileyeurope.com/remtitle.cgi?0470669438"/>
    <hyperlink ref="AC173" r:id="rId154" display="http://www.wileyeurope.com/remtitle.cgi?1405136391"/>
    <hyperlink ref="AC174" r:id="rId155" display="http://www.wileyeurope.com/remtitle.cgi?0470179228"/>
    <hyperlink ref="AC175" r:id="rId156" display="http://www.wileyeurope.com/remtitle.cgi?0470575565"/>
    <hyperlink ref="AC176" r:id="rId157" display="http://www.wileyeurope.com/remtitle.cgi?0470362685"/>
    <hyperlink ref="AC177" r:id="rId158" display="http://www.wileyeurope.com/remtitle.cgi?0813815355"/>
    <hyperlink ref="AC178" r:id="rId159" display="http://www.wileyeurope.com/remtitle.cgi?0470445874"/>
    <hyperlink ref="AC179" r:id="rId160" display="http://www.wileyeurope.com/remtitle.cgi?0470660961"/>
    <hyperlink ref="AC180" r:id="rId161" display="http://www.wileyeurope.com/remtitle.cgi?1405190523"/>
    <hyperlink ref="AC181" r:id="rId162" display="http://www.wileyeurope.com/remtitle.cgi?0470467134"/>
    <hyperlink ref="AC183" r:id="rId163" display="http://www.wileyeurope.com/remtitle.cgi?0470463252"/>
    <hyperlink ref="AC184" r:id="rId164" display="http://www.wileyeurope.com/remtitle.cgi?0470874058"/>
    <hyperlink ref="AC185" r:id="rId165" display="http://www.wileyeurope.com/remtitle.cgi?0470545968"/>
    <hyperlink ref="AC186" r:id="rId166" display="http://www.wileyeurope.com/remtitle.cgi?0470600349"/>
    <hyperlink ref="AC196" r:id="rId167" display="http://www.wileyeurope.com/remtitle.cgi?047026117X"/>
    <hyperlink ref="AC198" r:id="rId168" display="http://www.wileyeurope.com/remtitle.cgi?0470526858"/>
    <hyperlink ref="AC199" r:id="rId169" display="http://www.wileyeurope.com/remtitle.cgi?1405193840"/>
    <hyperlink ref="AC200" r:id="rId170" display="http://www.wileyeurope.com/remtitle.cgi?1405179139"/>
    <hyperlink ref="AC201" r:id="rId171" display="http://www.wileyeurope.com/remtitle.cgi?0470684461"/>
    <hyperlink ref="AC202" r:id="rId172" display="http://www.wileyeurope.com/remtitle.cgi?1405159510"/>
    <hyperlink ref="AC203" r:id="rId173" display="http://www.wileyeurope.com/remtitle.cgi?0745625142"/>
    <hyperlink ref="AC204" r:id="rId174" display="http://www.wileyeurope.com/remtitle.cgi?0470648007"/>
    <hyperlink ref="AC205" r:id="rId175" display="http://www.wileyeurope.com/remtitle.cgi?0470496363"/>
    <hyperlink ref="AC206" r:id="rId176" display="http://www.wileyeurope.com/remtitle.cgi?1405152567"/>
    <hyperlink ref="AC208" r:id="rId177" display="http://www.wileyeurope.com/remtitle.cgi?1405185295"/>
    <hyperlink ref="AC209" r:id="rId178" display="http://www.wileyeurope.com/remtitle.cgi?1405197781"/>
    <hyperlink ref="AC210" r:id="rId179" display="http://www.wileyeurope.com/remtitle.cgi?1405153504"/>
    <hyperlink ref="AC213" r:id="rId180" display="http://www.wileyeurope.com/remtitle.cgi?1405196602"/>
    <hyperlink ref="AC215" r:id="rId181" display="http://www.wileyeurope.com/remtitle.cgi?1898683867"/>
    <hyperlink ref="AC216" r:id="rId182" display="http://www.wileyeurope.com/remtitle.cgi?1405191805"/>
    <hyperlink ref="AC218" r:id="rId183" display="http://www.wileyeurope.com/remtitle.cgi?1444335308"/>
    <hyperlink ref="AC219" r:id="rId184" display="http://www.wileyeurope.com/remtitle.cgi?0470515945"/>
    <hyperlink ref="AC222" r:id="rId185" display="http://www.wileyeurope.com/remtitle.cgi?0470711779"/>
    <hyperlink ref="AC223" r:id="rId186" display="http://www.wileyeurope.com/remtitle.cgi?0470604468"/>
    <hyperlink ref="AC224" r:id="rId187" display="http://www.wileyeurope.com/remtitle.cgi?0470972637"/>
    <hyperlink ref="AC225" r:id="rId188" display="http://www.wileyeurope.com/remtitle.cgi?0470689013"/>
    <hyperlink ref="AC226" r:id="rId189" display="http://www.wileyeurope.com/remtitle.cgi?0470997516"/>
    <hyperlink ref="AC227" r:id="rId190" display="http://www.wileyeurope.com/remtitle.cgi?352732447X"/>
    <hyperlink ref="AC229" r:id="rId191" display="http://www.wileyeurope.com/remtitle.cgi?0470665920"/>
    <hyperlink ref="AC230" r:id="rId192" display="http://www.wileyeurope.com/remtitle.cgi?047071574X"/>
    <hyperlink ref="AC231" r:id="rId193" display="http://www.wileyeurope.com/remtitle.cgi?3527408150"/>
    <hyperlink ref="AC232" r:id="rId194" display="http://www.wileyeurope.com/remtitle.cgi?0470746386"/>
    <hyperlink ref="AC233" r:id="rId195" display="http://www.wileyeurope.com/remtitle.cgi?1444334530"/>
    <hyperlink ref="AC234" r:id="rId196" display="http://www.wileyeurope.com/remtitle.cgi?0745646549"/>
    <hyperlink ref="AC235" r:id="rId197" display="http://www.wileyeurope.com/remtitle.cgi?1405195630"/>
    <hyperlink ref="AC236" r:id="rId198" display="http://www.wileyeurope.com/remtitle.cgi?0745625835"/>
    <hyperlink ref="AC237" r:id="rId199" display="http://www.wileyeurope.com/remtitle.cgi?0745646506"/>
    <hyperlink ref="AC238" r:id="rId200" display="http://www.wileyeurope.com/remtitle.cgi?0745648991"/>
    <hyperlink ref="AC239" r:id="rId201" display="http://www.wileyeurope.com/remtitle.cgi?0745644848"/>
    <hyperlink ref="AC240" r:id="rId202" display="http://www.wileyeurope.com/remtitle.cgi?1444335804"/>
    <hyperlink ref="AC241" r:id="rId203" display="http://www.wileyeurope.com/remtitle.cgi?0745644252"/>
    <hyperlink ref="AC242" r:id="rId204" display="http://www.wileyeurope.com/remtitle.cgi?0745641873"/>
    <hyperlink ref="AC243" r:id="rId205" display="http://www.wileyeurope.com/remtitle.cgi?1405198044"/>
    <hyperlink ref="AC244" r:id="rId206" display="http://www.wileyeurope.com/remtitle.cgi?0470997699"/>
    <hyperlink ref="AC245" r:id="rId207" display="http://www.wileyeurope.com/remtitle.cgi?0470395257"/>
    <hyperlink ref="AC246" r:id="rId208" display="http://www.wileyeurope.com/remtitle.cgi?0470997664"/>
    <hyperlink ref="AC247" r:id="rId209" display="http://www.wileyeurope.com/remtitle.cgi?0470522666"/>
    <hyperlink ref="AC248" r:id="rId210" display="http://www.wileyeurope.com/remtitle.cgi?0470683635"/>
    <hyperlink ref="AC249" r:id="rId211" display="http://www.wileyeurope.com/remtitle.cgi?0470779373"/>
    <hyperlink ref="AC250" r:id="rId212" display="http://www.wileyeurope.com/remtitle.cgi?0470566647"/>
    <hyperlink ref="AC251" r:id="rId213" display="http://www.wileyeurope.com/remtitle.cgi?1405189045"/>
    <hyperlink ref="AC252" r:id="rId214" display="http://www.wileyeurope.com/remtitle.cgi?1444330853"/>
    <hyperlink ref="AC253" r:id="rId215" display="http://www.wileyeurope.com/remtitle.cgi?0470683104"/>
    <hyperlink ref="AC254" r:id="rId216" display="http://www.wileyeurope.com/remtitle.cgi?0470625961"/>
    <hyperlink ref="AC255" r:id="rId217" display="http://www.wileyeurope.com/remtitle.cgi?0470293667"/>
    <hyperlink ref="AC256" r:id="rId218" display="http://www.wileyeurope.com/remtitle.cgi?0470520698"/>
    <hyperlink ref="AC257" r:id="rId219" display="http://www.wileyeurope.com/remtitle.cgi?0470490659"/>
    <hyperlink ref="AC259" r:id="rId220" display="http://www.wileyeurope.com/remtitle.cgi?0470559659"/>
    <hyperlink ref="AC260" r:id="rId221" display="http://www.wileyeurope.com/remtitle.cgi?0470660732"/>
    <hyperlink ref="AC261" r:id="rId222" display="http://www.wileyeurope.com/remtitle.cgi?0470665416"/>
    <hyperlink ref="AC262" r:id="rId223" display="http://www.wileyeurope.com/remtitle.cgi?0470665432"/>
    <hyperlink ref="AC263" r:id="rId224" display="http://www.wileyeurope.com/remtitle.cgi?0745643299"/>
    <hyperlink ref="AC264" r:id="rId225" display="http://www.wileyeurope.com/remtitle.cgi?0745649017"/>
    <hyperlink ref="AC265" r:id="rId226" display="http://www.wileyeurope.com/remtitle.cgi?0745645836"/>
    <hyperlink ref="AC266" r:id="rId227" display="http://www.wileyeurope.com/remtitle.cgi?0470390638"/>
    <hyperlink ref="AC267" r:id="rId228" display="http://www.wileyeurope.com/remtitle.cgi?0470433744"/>
    <hyperlink ref="AC268" r:id="rId229" display="http://www.wileyeurope.com/remtitle.cgi?047058730X"/>
    <hyperlink ref="AC269" r:id="rId230" display="http://www.wileyeurope.com/remtitle.cgi?0470562137"/>
    <hyperlink ref="AC270" r:id="rId231" display="http://www.wileyeurope.com/remtitle.cgi?0470551003"/>
    <hyperlink ref="AC271" r:id="rId232" display="http://www.wileyeurope.com/remtitle.cgi?0470562161"/>
    <hyperlink ref="AC272" r:id="rId233" display="http://www.wileyeurope.com/remtitle.cgi?0470615389"/>
    <hyperlink ref="AC273" r:id="rId234" display="http://www.wileyeurope.com/remtitle.cgi?047061434X"/>
    <hyperlink ref="AC274" r:id="rId235" display="http://www.wileyeurope.com/remtitle.cgi?0470636130"/>
    <hyperlink ref="AC275" r:id="rId236" display="http://www.wileyeurope.com/remtitle.cgi?0470632321"/>
    <hyperlink ref="AC277" r:id="rId237" display="http://www.wileyeurope.com/remtitle.cgi?0813818524"/>
  </hyperlinks>
  <printOptions gridLines="1"/>
  <pageMargins left="0.75" right="0.75" top="1" bottom="1" header="0.5" footer="0.5"/>
  <pageSetup fitToHeight="0" fitToWidth="0"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A10"/>
  <sheetViews>
    <sheetView zoomScalePageLayoutView="0" workbookViewId="0" topLeftCell="A1">
      <selection activeCell="C29" sqref="C29"/>
    </sheetView>
  </sheetViews>
  <sheetFormatPr defaultColWidth="9.140625" defaultRowHeight="12.75"/>
  <cols>
    <col min="1" max="1" width="16.421875" style="10" customWidth="1"/>
    <col min="2" max="2" width="17.421875" style="9" customWidth="1"/>
    <col min="3" max="3" width="21.28125" style="8" customWidth="1"/>
    <col min="4" max="4" width="10.28125" style="8" customWidth="1"/>
    <col min="5" max="5" width="14.8515625" style="8" customWidth="1"/>
    <col min="6" max="6" width="9.140625" style="8" customWidth="1"/>
    <col min="7" max="7" width="33.421875" style="8" customWidth="1"/>
    <col min="8" max="24" width="10.28125" style="8" customWidth="1"/>
    <col min="25" max="25" width="45.8515625" style="8" customWidth="1"/>
    <col min="26" max="16384" width="9.140625" style="8" customWidth="1"/>
  </cols>
  <sheetData>
    <row r="1" spans="1:25" ht="24.75">
      <c r="A1" s="32" t="s">
        <v>2339</v>
      </c>
      <c r="B1" s="31" t="s">
        <v>0</v>
      </c>
      <c r="C1" s="31" t="s">
        <v>1</v>
      </c>
      <c r="D1" s="29" t="s">
        <v>2338</v>
      </c>
      <c r="E1" s="29" t="s">
        <v>2337</v>
      </c>
      <c r="F1" s="31" t="s">
        <v>2336</v>
      </c>
      <c r="G1" s="29" t="s">
        <v>2335</v>
      </c>
      <c r="H1" s="29" t="s">
        <v>2334</v>
      </c>
      <c r="I1" s="29" t="s">
        <v>2333</v>
      </c>
      <c r="J1" s="29" t="s">
        <v>2332</v>
      </c>
      <c r="K1" s="29" t="s">
        <v>2331</v>
      </c>
      <c r="L1" s="31" t="s">
        <v>2330</v>
      </c>
      <c r="M1" s="29" t="s">
        <v>2329</v>
      </c>
      <c r="N1" s="29" t="s">
        <v>2328</v>
      </c>
      <c r="O1" s="29" t="s">
        <v>2327</v>
      </c>
      <c r="P1" s="29" t="s">
        <v>2326</v>
      </c>
      <c r="Q1" s="29" t="s">
        <v>2325</v>
      </c>
      <c r="R1" s="31" t="s">
        <v>2324</v>
      </c>
      <c r="S1" s="29" t="s">
        <v>2323</v>
      </c>
      <c r="T1" s="30" t="s">
        <v>2322</v>
      </c>
      <c r="U1" s="30" t="s">
        <v>2321</v>
      </c>
      <c r="V1" s="29" t="s">
        <v>2320</v>
      </c>
      <c r="W1" s="29" t="s">
        <v>2319</v>
      </c>
      <c r="X1" s="29" t="s">
        <v>2318</v>
      </c>
      <c r="Y1" s="29" t="s">
        <v>2317</v>
      </c>
    </row>
    <row r="2" spans="1:25" ht="13.5">
      <c r="A2" s="26" t="s">
        <v>2316</v>
      </c>
      <c r="B2" s="22" t="s">
        <v>2315</v>
      </c>
      <c r="C2" s="22" t="s">
        <v>2314</v>
      </c>
      <c r="D2" s="24" t="s">
        <v>2297</v>
      </c>
      <c r="E2" s="22" t="s">
        <v>216</v>
      </c>
      <c r="F2" s="8" t="s">
        <v>2296</v>
      </c>
      <c r="G2" s="22" t="s">
        <v>2313</v>
      </c>
      <c r="H2" s="22" t="s">
        <v>268</v>
      </c>
      <c r="I2" s="22" t="s">
        <v>4</v>
      </c>
      <c r="J2" s="22" t="s">
        <v>15</v>
      </c>
      <c r="K2" s="22" t="s">
        <v>2312</v>
      </c>
      <c r="L2" s="22" t="s">
        <v>15</v>
      </c>
      <c r="M2" s="22" t="s">
        <v>15</v>
      </c>
      <c r="N2" s="22" t="s">
        <v>213</v>
      </c>
      <c r="O2" s="22" t="s">
        <v>133</v>
      </c>
      <c r="P2" s="22" t="s">
        <v>2305</v>
      </c>
      <c r="Q2" s="22" t="s">
        <v>28</v>
      </c>
      <c r="R2" s="22" t="s">
        <v>14</v>
      </c>
      <c r="S2" s="22" t="s">
        <v>29</v>
      </c>
      <c r="T2" s="23"/>
      <c r="U2" s="23" t="s">
        <v>2311</v>
      </c>
      <c r="V2" s="22" t="s">
        <v>2310</v>
      </c>
      <c r="W2" s="22" t="s">
        <v>2</v>
      </c>
      <c r="X2" s="22" t="s">
        <v>2</v>
      </c>
      <c r="Y2" s="28" t="s">
        <v>146</v>
      </c>
    </row>
    <row r="3" spans="1:25" ht="14.25">
      <c r="A3" s="25"/>
      <c r="B3" s="22" t="s">
        <v>2309</v>
      </c>
      <c r="C3" s="22" t="s">
        <v>2308</v>
      </c>
      <c r="D3" s="24" t="s">
        <v>2297</v>
      </c>
      <c r="E3" s="22" t="s">
        <v>216</v>
      </c>
      <c r="F3" s="8" t="s">
        <v>2296</v>
      </c>
      <c r="G3" s="22" t="s">
        <v>2307</v>
      </c>
      <c r="H3" s="22" t="s">
        <v>268</v>
      </c>
      <c r="I3" s="22" t="s">
        <v>4</v>
      </c>
      <c r="J3" s="22" t="s">
        <v>5</v>
      </c>
      <c r="K3" s="22" t="s">
        <v>2306</v>
      </c>
      <c r="L3" s="22" t="s">
        <v>15</v>
      </c>
      <c r="M3" s="22" t="s">
        <v>211</v>
      </c>
      <c r="N3" s="22" t="s">
        <v>213</v>
      </c>
      <c r="O3" s="22" t="s">
        <v>133</v>
      </c>
      <c r="P3" s="22" t="s">
        <v>2305</v>
      </c>
      <c r="Q3" s="22" t="s">
        <v>28</v>
      </c>
      <c r="R3" s="22" t="s">
        <v>14</v>
      </c>
      <c r="S3" s="22" t="s">
        <v>29</v>
      </c>
      <c r="T3" s="23">
        <f>DATE(2010,9,15)</f>
        <v>40436</v>
      </c>
      <c r="U3" s="23" t="s">
        <v>2304</v>
      </c>
      <c r="V3" s="22" t="s">
        <v>2303</v>
      </c>
      <c r="W3" s="22" t="s">
        <v>2</v>
      </c>
      <c r="X3" s="22" t="s">
        <v>2</v>
      </c>
      <c r="Y3" s="21" t="s">
        <v>2302</v>
      </c>
    </row>
    <row r="4" spans="1:25" ht="14.25">
      <c r="A4" s="20" t="s">
        <v>2301</v>
      </c>
      <c r="B4" s="14" t="s">
        <v>436</v>
      </c>
      <c r="C4" s="14" t="s">
        <v>439</v>
      </c>
      <c r="D4" s="17" t="s">
        <v>2297</v>
      </c>
      <c r="E4" s="14" t="s">
        <v>216</v>
      </c>
      <c r="F4" s="16" t="s">
        <v>2296</v>
      </c>
      <c r="G4" s="14" t="s">
        <v>438</v>
      </c>
      <c r="H4" s="14" t="s">
        <v>261</v>
      </c>
      <c r="I4" s="14" t="s">
        <v>4</v>
      </c>
      <c r="J4" s="14" t="s">
        <v>5</v>
      </c>
      <c r="K4" s="14" t="s">
        <v>1791</v>
      </c>
      <c r="L4" s="14">
        <v>48.95</v>
      </c>
      <c r="M4" s="14" t="s">
        <v>211</v>
      </c>
      <c r="N4" s="14" t="s">
        <v>213</v>
      </c>
      <c r="O4" s="14" t="s">
        <v>11</v>
      </c>
      <c r="P4" s="14" t="s">
        <v>15</v>
      </c>
      <c r="Q4" s="14" t="s">
        <v>28</v>
      </c>
      <c r="R4" s="14" t="s">
        <v>14</v>
      </c>
      <c r="S4" s="14" t="s">
        <v>173</v>
      </c>
      <c r="T4" s="15">
        <f>DATE(2010,9,8)</f>
        <v>40429</v>
      </c>
      <c r="U4" s="15" t="s">
        <v>262</v>
      </c>
      <c r="V4" s="14" t="s">
        <v>263</v>
      </c>
      <c r="W4" s="14" t="s">
        <v>2</v>
      </c>
      <c r="X4" s="14" t="s">
        <v>2</v>
      </c>
      <c r="Y4" s="13" t="s">
        <v>440</v>
      </c>
    </row>
    <row r="5" spans="1:27" ht="13.5">
      <c r="A5" s="20"/>
      <c r="B5" s="14" t="s">
        <v>416</v>
      </c>
      <c r="C5" s="14" t="s">
        <v>418</v>
      </c>
      <c r="D5" s="17" t="s">
        <v>2297</v>
      </c>
      <c r="E5" s="14" t="s">
        <v>216</v>
      </c>
      <c r="F5" s="16" t="s">
        <v>2296</v>
      </c>
      <c r="G5" s="14" t="s">
        <v>417</v>
      </c>
      <c r="H5" s="14" t="s">
        <v>261</v>
      </c>
      <c r="I5" s="14" t="s">
        <v>4</v>
      </c>
      <c r="J5" s="14" t="s">
        <v>5</v>
      </c>
      <c r="K5" s="14" t="s">
        <v>159</v>
      </c>
      <c r="L5" s="14">
        <v>39.95</v>
      </c>
      <c r="M5" s="14" t="s">
        <v>211</v>
      </c>
      <c r="N5" s="14" t="s">
        <v>213</v>
      </c>
      <c r="O5" s="14" t="s">
        <v>11</v>
      </c>
      <c r="P5" s="14" t="s">
        <v>15</v>
      </c>
      <c r="Q5" s="14" t="s">
        <v>28</v>
      </c>
      <c r="R5" s="14" t="s">
        <v>14</v>
      </c>
      <c r="S5" s="14" t="s">
        <v>29</v>
      </c>
      <c r="T5" s="15">
        <f>DATE(2010,9,8)</f>
        <v>40429</v>
      </c>
      <c r="U5" s="15" t="s">
        <v>262</v>
      </c>
      <c r="V5" s="14" t="s">
        <v>263</v>
      </c>
      <c r="W5" s="14" t="s">
        <v>2</v>
      </c>
      <c r="X5" s="14" t="s">
        <v>2</v>
      </c>
      <c r="Y5" s="19" t="s">
        <v>146</v>
      </c>
      <c r="Z5" s="27"/>
      <c r="AA5" s="27"/>
    </row>
    <row r="6" spans="1:25" ht="14.25">
      <c r="A6" s="26" t="s">
        <v>2300</v>
      </c>
      <c r="B6" s="22" t="s">
        <v>483</v>
      </c>
      <c r="C6" s="22" t="s">
        <v>485</v>
      </c>
      <c r="D6" s="24" t="s">
        <v>2297</v>
      </c>
      <c r="E6" s="22" t="s">
        <v>326</v>
      </c>
      <c r="F6" s="8" t="s">
        <v>2299</v>
      </c>
      <c r="G6" s="22" t="s">
        <v>484</v>
      </c>
      <c r="H6" s="22" t="s">
        <v>327</v>
      </c>
      <c r="I6" s="22" t="s">
        <v>4</v>
      </c>
      <c r="J6" s="22" t="s">
        <v>5</v>
      </c>
      <c r="K6" s="22" t="s">
        <v>250</v>
      </c>
      <c r="L6" s="22">
        <v>54.95</v>
      </c>
      <c r="M6" s="22" t="s">
        <v>211</v>
      </c>
      <c r="N6" s="22" t="s">
        <v>213</v>
      </c>
      <c r="O6" s="22" t="s">
        <v>133</v>
      </c>
      <c r="P6" s="22" t="s">
        <v>486</v>
      </c>
      <c r="Q6" s="22" t="s">
        <v>28</v>
      </c>
      <c r="R6" s="22" t="s">
        <v>14</v>
      </c>
      <c r="S6" s="22" t="s">
        <v>325</v>
      </c>
      <c r="T6" s="23">
        <f>DATE(2010,9,22)</f>
        <v>40443</v>
      </c>
      <c r="U6" s="23" t="s">
        <v>487</v>
      </c>
      <c r="V6" s="22" t="s">
        <v>488</v>
      </c>
      <c r="W6" s="22" t="s">
        <v>2</v>
      </c>
      <c r="X6" s="22" t="s">
        <v>2</v>
      </c>
      <c r="Y6" s="21" t="s">
        <v>489</v>
      </c>
    </row>
    <row r="7" spans="1:25" ht="14.25">
      <c r="A7" s="25"/>
      <c r="B7" s="22" t="s">
        <v>321</v>
      </c>
      <c r="C7" s="22" t="s">
        <v>323</v>
      </c>
      <c r="D7" s="24" t="s">
        <v>2297</v>
      </c>
      <c r="E7" s="22" t="s">
        <v>326</v>
      </c>
      <c r="F7" s="8" t="s">
        <v>2299</v>
      </c>
      <c r="G7" s="22" t="s">
        <v>322</v>
      </c>
      <c r="H7" s="22" t="s">
        <v>327</v>
      </c>
      <c r="I7" s="22" t="s">
        <v>4</v>
      </c>
      <c r="J7" s="22" t="s">
        <v>5</v>
      </c>
      <c r="K7" s="22" t="s">
        <v>232</v>
      </c>
      <c r="L7" s="22">
        <v>54.95</v>
      </c>
      <c r="M7" s="22" t="s">
        <v>211</v>
      </c>
      <c r="N7" s="22" t="s">
        <v>213</v>
      </c>
      <c r="O7" s="22" t="s">
        <v>133</v>
      </c>
      <c r="P7" s="22" t="s">
        <v>324</v>
      </c>
      <c r="Q7" s="22" t="s">
        <v>28</v>
      </c>
      <c r="R7" s="22" t="s">
        <v>14</v>
      </c>
      <c r="S7" s="22" t="s">
        <v>325</v>
      </c>
      <c r="T7" s="23">
        <f>DATE(2010,9,22)</f>
        <v>40443</v>
      </c>
      <c r="U7" s="23" t="s">
        <v>328</v>
      </c>
      <c r="V7" s="22" t="s">
        <v>329</v>
      </c>
      <c r="W7" s="22" t="s">
        <v>2</v>
      </c>
      <c r="X7" s="22" t="s">
        <v>2</v>
      </c>
      <c r="Y7" s="21" t="s">
        <v>330</v>
      </c>
    </row>
    <row r="8" spans="1:25" ht="13.5">
      <c r="A8" s="20" t="s">
        <v>2298</v>
      </c>
      <c r="B8" s="14" t="s">
        <v>258</v>
      </c>
      <c r="C8" s="14" t="s">
        <v>260</v>
      </c>
      <c r="D8" s="17" t="s">
        <v>2297</v>
      </c>
      <c r="E8" s="14" t="s">
        <v>216</v>
      </c>
      <c r="F8" s="16" t="s">
        <v>2296</v>
      </c>
      <c r="G8" s="14" t="s">
        <v>259</v>
      </c>
      <c r="H8" s="14" t="s">
        <v>261</v>
      </c>
      <c r="I8" s="14" t="s">
        <v>4</v>
      </c>
      <c r="J8" s="14" t="s">
        <v>5</v>
      </c>
      <c r="K8" s="14" t="s">
        <v>159</v>
      </c>
      <c r="L8" s="14">
        <v>11.95</v>
      </c>
      <c r="M8" s="14" t="s">
        <v>211</v>
      </c>
      <c r="N8" s="14" t="s">
        <v>213</v>
      </c>
      <c r="O8" s="14" t="s">
        <v>11</v>
      </c>
      <c r="P8" s="14" t="s">
        <v>15</v>
      </c>
      <c r="Q8" s="14" t="s">
        <v>28</v>
      </c>
      <c r="R8" s="14" t="s">
        <v>14</v>
      </c>
      <c r="S8" s="14" t="s">
        <v>29</v>
      </c>
      <c r="T8" s="15">
        <f>DATE(2010,9,8)</f>
        <v>40429</v>
      </c>
      <c r="U8" s="15" t="s">
        <v>262</v>
      </c>
      <c r="V8" s="14" t="s">
        <v>263</v>
      </c>
      <c r="W8" s="14" t="s">
        <v>2</v>
      </c>
      <c r="X8" s="14" t="s">
        <v>2</v>
      </c>
      <c r="Y8" s="19" t="s">
        <v>146</v>
      </c>
    </row>
    <row r="9" spans="1:25" ht="14.25">
      <c r="A9" s="18"/>
      <c r="B9" s="14" t="s">
        <v>436</v>
      </c>
      <c r="C9" s="14" t="s">
        <v>439</v>
      </c>
      <c r="D9" s="17" t="s">
        <v>2297</v>
      </c>
      <c r="E9" s="14" t="s">
        <v>216</v>
      </c>
      <c r="F9" s="16" t="s">
        <v>2296</v>
      </c>
      <c r="G9" s="14" t="s">
        <v>438</v>
      </c>
      <c r="H9" s="14" t="s">
        <v>261</v>
      </c>
      <c r="I9" s="14" t="s">
        <v>4</v>
      </c>
      <c r="J9" s="14" t="s">
        <v>5</v>
      </c>
      <c r="K9" s="14" t="s">
        <v>1791</v>
      </c>
      <c r="L9" s="14">
        <v>48.95</v>
      </c>
      <c r="M9" s="14" t="s">
        <v>211</v>
      </c>
      <c r="N9" s="14" t="s">
        <v>213</v>
      </c>
      <c r="O9" s="14" t="s">
        <v>11</v>
      </c>
      <c r="P9" s="14" t="s">
        <v>15</v>
      </c>
      <c r="Q9" s="14" t="s">
        <v>28</v>
      </c>
      <c r="R9" s="14" t="s">
        <v>14</v>
      </c>
      <c r="S9" s="14" t="s">
        <v>173</v>
      </c>
      <c r="T9" s="15">
        <f>DATE(2010,9,8)</f>
        <v>40429</v>
      </c>
      <c r="U9" s="15" t="s">
        <v>262</v>
      </c>
      <c r="V9" s="14" t="s">
        <v>263</v>
      </c>
      <c r="W9" s="14" t="s">
        <v>2</v>
      </c>
      <c r="X9" s="14" t="s">
        <v>2</v>
      </c>
      <c r="Y9" s="13" t="s">
        <v>440</v>
      </c>
    </row>
    <row r="10" spans="1:2" ht="26.25">
      <c r="A10" s="12" t="s">
        <v>2295</v>
      </c>
      <c r="B10" s="11" t="s">
        <v>2294</v>
      </c>
    </row>
  </sheetData>
  <sheetProtection/>
  <mergeCells count="4">
    <mergeCell ref="A4:A5"/>
    <mergeCell ref="A2:A3"/>
    <mergeCell ref="A6:A7"/>
    <mergeCell ref="A8:A9"/>
  </mergeCells>
  <hyperlinks>
    <hyperlink ref="Y3" r:id="rId1" display="http://www.wileyeurope.com/remtitle.cgi?047049428X"/>
    <hyperlink ref="Y4" r:id="rId2" display="http://www.wileyeurope.com/remtitle.cgi?0470523115"/>
    <hyperlink ref="Y6" r:id="rId3" display="http://www.wileyeurope.com/remtitle.cgi?0470648082"/>
    <hyperlink ref="Y7" r:id="rId4" display="http://www.wileyeurope.com/remtitle.cgi?0470648066"/>
    <hyperlink ref="Y9" r:id="rId5" display="http://www.wileyeurope.com/remtitle.cgi?0470523115"/>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ckong</cp:lastModifiedBy>
  <dcterms:created xsi:type="dcterms:W3CDTF">2010-07-08T10:21:57Z</dcterms:created>
  <dcterms:modified xsi:type="dcterms:W3CDTF">2010-07-08T10:47:39Z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